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edic\OneDrive\デスクトップ\2025(R7)県ミックス・マスターズミックス・全国ねんりん予選\"/>
    </mc:Choice>
  </mc:AlternateContent>
  <xr:revisionPtr revIDLastSave="0" documentId="13_ncr:1_{91CF99EA-1B2A-44C0-AAA4-7777AAD7C373}" xr6:coauthVersionLast="47" xr6:coauthVersionMax="47" xr10:uidLastSave="{00000000-0000-0000-0000-000000000000}"/>
  <bookViews>
    <workbookView xWindow="-108" yWindow="-108" windowWidth="23256" windowHeight="12576" firstSheet="6" activeTab="7" xr2:uid="{00000000-000D-0000-FFFF-FFFF00000000}"/>
  </bookViews>
  <sheets>
    <sheet name="ねんりん表紙" sheetId="7" state="hidden" r:id="rId1"/>
    <sheet name="ねんりん申込" sheetId="19" state="hidden" r:id="rId2"/>
    <sheet name="ねんりん組合せ" sheetId="5" state="hidden" r:id="rId3"/>
    <sheet name="県ミックス・マスターズミックス申込" sheetId="20" state="hidden" r:id="rId4"/>
    <sheet name="ミックス表紙 " sheetId="39" r:id="rId5"/>
    <sheet name="一般ミックス・マスターズミックス" sheetId="26" r:id="rId6"/>
    <sheet name="一般ミックス・マスターズミックス (採点票)" sheetId="42" r:id="rId7"/>
    <sheet name="２位、３・４位トーナメント" sheetId="41" r:id="rId8"/>
    <sheet name="進行表 " sheetId="37" r:id="rId9"/>
    <sheet name="ねんりん表紙 " sheetId="38" r:id="rId10"/>
    <sheet name="202５ねんりん申込" sheetId="32" r:id="rId11"/>
    <sheet name="各賞(案) (2023)" sheetId="40" r:id="rId12"/>
    <sheet name="各賞 (2023)" sheetId="34" r:id="rId13"/>
    <sheet name="マスターズ予選（通常）" sheetId="8" state="hidden" r:id="rId14"/>
    <sheet name="マスターズ予選（雨天） " sheetId="25" state="hidden" r:id="rId15"/>
    <sheet name="マスターズ予選 (3)" sheetId="24" state="hidden" r:id="rId16"/>
    <sheet name="マスターズ予選 (2)" sheetId="23" state="hidden" r:id="rId17"/>
    <sheet name="一般ミックス（リーグ戦）" sheetId="1" state="hidden" r:id="rId18"/>
    <sheet name="トーナメント " sheetId="14" state="hidden" r:id="rId19"/>
    <sheet name="進行表1" sheetId="21" state="hidden" r:id="rId20"/>
    <sheet name="各賞(案）" sheetId="22" state="hidden" r:id="rId21"/>
  </sheets>
  <definedNames>
    <definedName name="_xlnm.Print_Area" localSheetId="10">'202５ねんりん申込'!$A$1:$F$17</definedName>
    <definedName name="_xlnm.Print_Area" localSheetId="1">ねんりん申込!$A$1:$E$28</definedName>
    <definedName name="_xlnm.Print_Area" localSheetId="17">'一般ミックス（リーグ戦）'!$A$1:$P$19</definedName>
    <definedName name="_xlnm.Print_Area" localSheetId="12">'各賞 (2023)'!$B$1:$P$57</definedName>
    <definedName name="_xlnm.Print_Area" localSheetId="20">'各賞(案）'!$B$1:$P$57</definedName>
    <definedName name="_xlnm.Print_Area" localSheetId="3">県ミックス・マスターズミックス申込!$A$1:$D$37</definedName>
  </definedNames>
  <calcPr calcId="191029"/>
</workbook>
</file>

<file path=xl/calcChain.xml><?xml version="1.0" encoding="utf-8"?>
<calcChain xmlns="http://schemas.openxmlformats.org/spreadsheetml/2006/main">
  <c r="AC67" i="42" l="1"/>
  <c r="Q71" i="42"/>
  <c r="Q73" i="42"/>
  <c r="AC66" i="42"/>
  <c r="Q70" i="42"/>
  <c r="X67" i="42"/>
  <c r="P71" i="42"/>
  <c r="X66" i="42"/>
  <c r="P70" i="42"/>
  <c r="L21" i="41"/>
  <c r="H21" i="41"/>
  <c r="L20" i="41"/>
  <c r="H20" i="41"/>
  <c r="H3" i="41"/>
  <c r="L3" i="41"/>
  <c r="E5" i="41"/>
  <c r="L2" i="41"/>
  <c r="E4" i="41"/>
  <c r="C5" i="41"/>
  <c r="H2" i="41"/>
  <c r="C4" i="41"/>
  <c r="Q124" i="42"/>
  <c r="P124" i="42"/>
  <c r="Q123" i="42"/>
  <c r="P123" i="42"/>
  <c r="Q122" i="42"/>
  <c r="P122" i="42"/>
  <c r="Q121" i="42"/>
  <c r="P121" i="42"/>
  <c r="Q120" i="42"/>
  <c r="P120" i="42"/>
  <c r="Q119" i="42"/>
  <c r="P119" i="42"/>
  <c r="Q118" i="42"/>
  <c r="P118" i="42"/>
  <c r="Q117" i="42"/>
  <c r="P117" i="42"/>
  <c r="U116" i="42"/>
  <c r="T116" i="42"/>
  <c r="S116" i="42"/>
  <c r="R116" i="42"/>
  <c r="AK109" i="42"/>
  <c r="AJ109" i="42"/>
  <c r="Q109" i="42"/>
  <c r="P109" i="42"/>
  <c r="AK108" i="42"/>
  <c r="AJ108" i="42"/>
  <c r="Q108" i="42"/>
  <c r="P108" i="42"/>
  <c r="AK107" i="42"/>
  <c r="AJ107" i="42"/>
  <c r="Q107" i="42"/>
  <c r="P107" i="42"/>
  <c r="AK106" i="42"/>
  <c r="AJ106" i="42"/>
  <c r="Q106" i="42"/>
  <c r="P106" i="42"/>
  <c r="AK105" i="42"/>
  <c r="AJ105" i="42"/>
  <c r="Q105" i="42"/>
  <c r="P105" i="42"/>
  <c r="AK104" i="42"/>
  <c r="AJ104" i="42"/>
  <c r="Q104" i="42"/>
  <c r="P104" i="42"/>
  <c r="BE103" i="42"/>
  <c r="BD103" i="42"/>
  <c r="AN103" i="42"/>
  <c r="AM103" i="42"/>
  <c r="AL103" i="42"/>
  <c r="T103" i="42"/>
  <c r="S103" i="42"/>
  <c r="R103" i="42"/>
  <c r="BE102" i="42"/>
  <c r="BD102" i="42"/>
  <c r="BE101" i="42"/>
  <c r="BD101" i="42"/>
  <c r="AK101" i="42"/>
  <c r="AJ101" i="42"/>
  <c r="Q101" i="42"/>
  <c r="P101" i="42"/>
  <c r="BE100" i="42"/>
  <c r="BD100" i="42"/>
  <c r="AK100" i="42"/>
  <c r="AJ100" i="42"/>
  <c r="Q100" i="42"/>
  <c r="P100" i="42"/>
  <c r="BE99" i="42"/>
  <c r="BD99" i="42"/>
  <c r="AK99" i="42"/>
  <c r="AJ99" i="42"/>
  <c r="Q99" i="42"/>
  <c r="P99" i="42"/>
  <c r="BF98" i="42"/>
  <c r="BE98" i="42"/>
  <c r="AK98" i="42"/>
  <c r="AJ98" i="42"/>
  <c r="Q98" i="42"/>
  <c r="P98" i="42"/>
  <c r="BF97" i="42"/>
  <c r="BE97" i="42"/>
  <c r="AK97" i="42"/>
  <c r="AJ97" i="42"/>
  <c r="Q97" i="42"/>
  <c r="P97" i="42"/>
  <c r="BF96" i="42"/>
  <c r="BE96" i="42"/>
  <c r="AK96" i="42"/>
  <c r="AJ96" i="42"/>
  <c r="Q96" i="42"/>
  <c r="P96" i="42"/>
  <c r="BF95" i="42"/>
  <c r="BE95" i="42"/>
  <c r="AN95" i="42"/>
  <c r="AM95" i="42"/>
  <c r="AL95" i="42"/>
  <c r="Q95" i="42"/>
  <c r="P95" i="42"/>
  <c r="BF94" i="42"/>
  <c r="BE94" i="42"/>
  <c r="Q94" i="42"/>
  <c r="P94" i="42"/>
  <c r="BJ93" i="42"/>
  <c r="BI93" i="42"/>
  <c r="BH93" i="42"/>
  <c r="AK93" i="42"/>
  <c r="AJ93" i="42"/>
  <c r="U93" i="42"/>
  <c r="T93" i="42"/>
  <c r="S93" i="42"/>
  <c r="R93" i="42"/>
  <c r="AK92" i="42"/>
  <c r="AJ92" i="42"/>
  <c r="BF91" i="42"/>
  <c r="BE91" i="42"/>
  <c r="AK91" i="42"/>
  <c r="AJ91" i="42"/>
  <c r="Q91" i="42"/>
  <c r="P91" i="42"/>
  <c r="BF90" i="42"/>
  <c r="BE90" i="42"/>
  <c r="AK90" i="42"/>
  <c r="AJ90" i="42"/>
  <c r="Q90" i="42"/>
  <c r="P90" i="42"/>
  <c r="BF89" i="42"/>
  <c r="BE89" i="42"/>
  <c r="AK89" i="42"/>
  <c r="AJ89" i="42"/>
  <c r="Q89" i="42"/>
  <c r="P89" i="42"/>
  <c r="BF88" i="42"/>
  <c r="BE88" i="42"/>
  <c r="AK88" i="42"/>
  <c r="AJ88" i="42"/>
  <c r="Q88" i="42"/>
  <c r="P88" i="42"/>
  <c r="BF87" i="42"/>
  <c r="BE87" i="42"/>
  <c r="AN87" i="42"/>
  <c r="AM87" i="42"/>
  <c r="AL87" i="42"/>
  <c r="Q87" i="42"/>
  <c r="P87" i="42"/>
  <c r="BF86" i="42"/>
  <c r="BE86" i="42"/>
  <c r="Q86" i="42"/>
  <c r="P86" i="42"/>
  <c r="BI85" i="42"/>
  <c r="BH85" i="42"/>
  <c r="BG85" i="42"/>
  <c r="AK85" i="42"/>
  <c r="AJ85" i="42"/>
  <c r="T85" i="42"/>
  <c r="S85" i="42"/>
  <c r="R85" i="42"/>
  <c r="AK84" i="42"/>
  <c r="AJ84" i="42"/>
  <c r="BF83" i="42"/>
  <c r="BE83" i="42"/>
  <c r="AK83" i="42"/>
  <c r="AJ83" i="42"/>
  <c r="Q83" i="42"/>
  <c r="P83" i="42"/>
  <c r="BF82" i="42"/>
  <c r="BE82" i="42"/>
  <c r="AK82" i="42"/>
  <c r="AJ82" i="42"/>
  <c r="Q82" i="42"/>
  <c r="P82" i="42"/>
  <c r="BF81" i="42"/>
  <c r="BE81" i="42"/>
  <c r="AK81" i="42"/>
  <c r="AJ81" i="42"/>
  <c r="Q81" i="42"/>
  <c r="P81" i="42"/>
  <c r="BF80" i="42"/>
  <c r="BE80" i="42"/>
  <c r="AK80" i="42"/>
  <c r="AJ80" i="42"/>
  <c r="Q80" i="42"/>
  <c r="P80" i="42"/>
  <c r="BF79" i="42"/>
  <c r="BE79" i="42"/>
  <c r="AK79" i="42"/>
  <c r="AJ79" i="42"/>
  <c r="Q79" i="42"/>
  <c r="P79" i="42"/>
  <c r="BF78" i="42"/>
  <c r="BE78" i="42"/>
  <c r="AK78" i="42"/>
  <c r="AJ78" i="42"/>
  <c r="Q78" i="42"/>
  <c r="P78" i="42"/>
  <c r="BI77" i="42"/>
  <c r="BH77" i="42"/>
  <c r="BG77" i="42"/>
  <c r="AO77" i="42"/>
  <c r="AN77" i="42"/>
  <c r="AM77" i="42"/>
  <c r="AL77" i="42"/>
  <c r="T77" i="42"/>
  <c r="S77" i="42"/>
  <c r="R77" i="42"/>
  <c r="BF75" i="42"/>
  <c r="BE75" i="42"/>
  <c r="AK75" i="42"/>
  <c r="AJ75" i="42"/>
  <c r="Q75" i="42"/>
  <c r="P75" i="42"/>
  <c r="BF74" i="42"/>
  <c r="BE74" i="42"/>
  <c r="AK74" i="42"/>
  <c r="AJ74" i="42"/>
  <c r="Q74" i="42"/>
  <c r="P74" i="42"/>
  <c r="BF73" i="42"/>
  <c r="BE73" i="42"/>
  <c r="AK73" i="42"/>
  <c r="AJ73" i="42"/>
  <c r="P73" i="42"/>
  <c r="BF72" i="42"/>
  <c r="BE72" i="42"/>
  <c r="AK72" i="42"/>
  <c r="AJ72" i="42"/>
  <c r="Q72" i="42"/>
  <c r="P72" i="42"/>
  <c r="BF71" i="42"/>
  <c r="BE71" i="42"/>
  <c r="AK71" i="42"/>
  <c r="AJ71" i="42"/>
  <c r="BF70" i="42"/>
  <c r="BE70" i="42"/>
  <c r="AK70" i="42"/>
  <c r="AJ70" i="42"/>
  <c r="BI69" i="42"/>
  <c r="BH69" i="42"/>
  <c r="BG69" i="42"/>
  <c r="AN69" i="42"/>
  <c r="AM69" i="42"/>
  <c r="AL69" i="42"/>
  <c r="T69" i="42"/>
  <c r="S69" i="42"/>
  <c r="R69" i="42"/>
  <c r="AK109" i="26"/>
  <c r="AJ109" i="26"/>
  <c r="AK108" i="26"/>
  <c r="AJ108" i="26"/>
  <c r="AK107" i="26"/>
  <c r="AJ107" i="26"/>
  <c r="AK106" i="26"/>
  <c r="AJ106" i="26"/>
  <c r="AK105" i="26"/>
  <c r="AJ105" i="26"/>
  <c r="AK104" i="26"/>
  <c r="AJ104" i="26"/>
  <c r="AN103" i="26"/>
  <c r="AM103" i="26"/>
  <c r="AL103" i="26"/>
  <c r="AK101" i="26"/>
  <c r="AJ101" i="26"/>
  <c r="AK100" i="26"/>
  <c r="AJ100" i="26"/>
  <c r="AK99" i="26"/>
  <c r="AJ99" i="26"/>
  <c r="AK98" i="26"/>
  <c r="AJ98" i="26"/>
  <c r="AK97" i="26"/>
  <c r="AJ97" i="26"/>
  <c r="AK96" i="26"/>
  <c r="AJ96" i="26"/>
  <c r="AN95" i="26"/>
  <c r="AM95" i="26"/>
  <c r="AL95" i="26"/>
  <c r="AK93" i="26"/>
  <c r="AJ93" i="26"/>
  <c r="AK92" i="26"/>
  <c r="AJ92" i="26"/>
  <c r="AK91" i="26"/>
  <c r="AJ91" i="26"/>
  <c r="AK90" i="26"/>
  <c r="AJ90" i="26"/>
  <c r="AK89" i="26"/>
  <c r="AJ89" i="26"/>
  <c r="AK88" i="26"/>
  <c r="AJ88" i="26"/>
  <c r="AN87" i="26"/>
  <c r="AM87" i="26"/>
  <c r="AL87" i="26"/>
  <c r="AK75" i="26"/>
  <c r="AJ75" i="26"/>
  <c r="AK74" i="26"/>
  <c r="AJ74" i="26"/>
  <c r="AK73" i="26"/>
  <c r="AJ73" i="26"/>
  <c r="AK72" i="26"/>
  <c r="AJ72" i="26"/>
  <c r="AK71" i="26"/>
  <c r="AJ71" i="26"/>
  <c r="AK70" i="26"/>
  <c r="AJ70" i="26"/>
  <c r="AN69" i="26"/>
  <c r="AM69" i="26"/>
  <c r="AL69" i="26"/>
  <c r="Q109" i="26"/>
  <c r="P109" i="26"/>
  <c r="Q108" i="26"/>
  <c r="P108" i="26"/>
  <c r="Q107" i="26"/>
  <c r="P107" i="26"/>
  <c r="Q106" i="26"/>
  <c r="P106" i="26"/>
  <c r="Q105" i="26"/>
  <c r="P105" i="26"/>
  <c r="Q104" i="26"/>
  <c r="P104" i="26"/>
  <c r="T103" i="26"/>
  <c r="S103" i="26"/>
  <c r="R103" i="26"/>
  <c r="Q75" i="26"/>
  <c r="P75" i="26"/>
  <c r="Q74" i="26"/>
  <c r="P74" i="26"/>
  <c r="Q73" i="26"/>
  <c r="P73" i="26"/>
  <c r="Q72" i="26"/>
  <c r="P72" i="26"/>
  <c r="Q71" i="26"/>
  <c r="P71" i="26"/>
  <c r="Q70" i="26"/>
  <c r="P70" i="26"/>
  <c r="T69" i="26"/>
  <c r="S69" i="26"/>
  <c r="R69" i="26"/>
  <c r="Q83" i="26"/>
  <c r="P83" i="26"/>
  <c r="Q82" i="26"/>
  <c r="P82" i="26"/>
  <c r="Q81" i="26"/>
  <c r="P81" i="26"/>
  <c r="Q80" i="26"/>
  <c r="P80" i="26"/>
  <c r="Q79" i="26"/>
  <c r="P79" i="26"/>
  <c r="Q78" i="26"/>
  <c r="P78" i="26"/>
  <c r="T77" i="26"/>
  <c r="S77" i="26"/>
  <c r="R77" i="26"/>
  <c r="AK85" i="26"/>
  <c r="AJ85" i="26"/>
  <c r="AK84" i="26"/>
  <c r="AJ84" i="26"/>
  <c r="AK83" i="26"/>
  <c r="AJ83" i="26"/>
  <c r="AK82" i="26"/>
  <c r="AJ82" i="26"/>
  <c r="AK81" i="26"/>
  <c r="AJ81" i="26"/>
  <c r="AK80" i="26"/>
  <c r="AJ80" i="26"/>
  <c r="AK79" i="26"/>
  <c r="AJ79" i="26"/>
  <c r="AK78" i="26"/>
  <c r="AJ78" i="26"/>
  <c r="AO77" i="26"/>
  <c r="AN77" i="26"/>
  <c r="AM77" i="26"/>
  <c r="AL77" i="26"/>
  <c r="Q101" i="26"/>
  <c r="P101" i="26"/>
  <c r="Q100" i="26"/>
  <c r="P100" i="26"/>
  <c r="Q99" i="26"/>
  <c r="P99" i="26"/>
  <c r="Q98" i="26"/>
  <c r="P98" i="26"/>
  <c r="Q97" i="26"/>
  <c r="P97" i="26"/>
  <c r="Q96" i="26"/>
  <c r="P96" i="26"/>
  <c r="Q95" i="26"/>
  <c r="P95" i="26"/>
  <c r="Q94" i="26"/>
  <c r="P94" i="26"/>
  <c r="U93" i="26"/>
  <c r="T93" i="26"/>
  <c r="S93" i="26"/>
  <c r="R93" i="26"/>
  <c r="Q91" i="26"/>
  <c r="P91" i="26"/>
  <c r="Q90" i="26"/>
  <c r="P90" i="26"/>
  <c r="Q89" i="26"/>
  <c r="P89" i="26"/>
  <c r="Q88" i="26"/>
  <c r="P88" i="26"/>
  <c r="Q87" i="26"/>
  <c r="P87" i="26"/>
  <c r="Q86" i="26"/>
  <c r="P86" i="26"/>
  <c r="T85" i="26"/>
  <c r="S85" i="26"/>
  <c r="R85" i="26"/>
  <c r="U116" i="26"/>
  <c r="T116" i="26"/>
  <c r="S38" i="41"/>
  <c r="Q38" i="41"/>
  <c r="S37" i="41"/>
  <c r="Q37" i="41"/>
  <c r="S35" i="41"/>
  <c r="Q35" i="41"/>
  <c r="S34" i="41"/>
  <c r="Q34" i="41"/>
  <c r="S32" i="41"/>
  <c r="Q32" i="41"/>
  <c r="S31" i="41"/>
  <c r="Q31" i="41"/>
  <c r="S29" i="41"/>
  <c r="Q29" i="41"/>
  <c r="S28" i="41"/>
  <c r="Q28" i="41"/>
  <c r="S26" i="41"/>
  <c r="Q26" i="41"/>
  <c r="S25" i="41"/>
  <c r="Q25" i="41"/>
  <c r="S23" i="41"/>
  <c r="Q23" i="41"/>
  <c r="S22" i="41"/>
  <c r="Q22" i="41"/>
  <c r="S17" i="41"/>
  <c r="Q17" i="41"/>
  <c r="S16" i="41"/>
  <c r="Q16" i="41"/>
  <c r="S14" i="41"/>
  <c r="Q14" i="41"/>
  <c r="S13" i="41"/>
  <c r="Q13" i="41"/>
  <c r="S11" i="41"/>
  <c r="Q11" i="41"/>
  <c r="S10" i="41"/>
  <c r="Q10" i="41"/>
  <c r="S8" i="41"/>
  <c r="Q8" i="41"/>
  <c r="S7" i="41"/>
  <c r="Q7" i="41"/>
  <c r="S5" i="41"/>
  <c r="S4" i="41"/>
  <c r="Q5" i="41"/>
  <c r="Q4" i="41"/>
  <c r="E38" i="41"/>
  <c r="C38" i="41"/>
  <c r="E37" i="41"/>
  <c r="C37" i="41"/>
  <c r="E35" i="41"/>
  <c r="C35" i="41"/>
  <c r="E34" i="41"/>
  <c r="C34" i="41"/>
  <c r="E32" i="41"/>
  <c r="C32" i="41"/>
  <c r="E31" i="41"/>
  <c r="C31" i="41"/>
  <c r="E29" i="41"/>
  <c r="C29" i="41"/>
  <c r="E28" i="41"/>
  <c r="C28" i="41"/>
  <c r="E26" i="41"/>
  <c r="C26" i="41"/>
  <c r="E25" i="41"/>
  <c r="C25" i="41"/>
  <c r="E23" i="41"/>
  <c r="C23" i="41"/>
  <c r="E22" i="41"/>
  <c r="C22" i="41"/>
  <c r="E17" i="41"/>
  <c r="C17" i="41"/>
  <c r="E16" i="41"/>
  <c r="C16" i="41"/>
  <c r="E14" i="41"/>
  <c r="C14" i="41"/>
  <c r="E13" i="41"/>
  <c r="C13" i="41"/>
  <c r="E11" i="41"/>
  <c r="C11" i="41"/>
  <c r="E10" i="41"/>
  <c r="C10" i="41"/>
  <c r="E8" i="41"/>
  <c r="C8" i="41"/>
  <c r="E7" i="41"/>
  <c r="C7" i="41"/>
  <c r="S116" i="26"/>
  <c r="R116" i="26"/>
  <c r="Q120" i="26"/>
  <c r="P120" i="26"/>
  <c r="Q119" i="26"/>
  <c r="P119" i="26"/>
  <c r="Q118" i="26"/>
  <c r="P118" i="26"/>
  <c r="Q117" i="26"/>
  <c r="P117" i="26"/>
  <c r="Q123" i="26" l="1"/>
  <c r="BE98" i="26" l="1"/>
  <c r="BF98" i="26"/>
  <c r="Q124" i="26" l="1"/>
  <c r="P124" i="26"/>
  <c r="P123" i="26"/>
  <c r="Q122" i="26"/>
  <c r="P122" i="26"/>
  <c r="Q121" i="26"/>
  <c r="P121" i="26"/>
  <c r="BE103" i="26"/>
  <c r="BD103" i="26"/>
  <c r="BE102" i="26"/>
  <c r="BD102" i="26"/>
  <c r="BE101" i="26"/>
  <c r="BD101" i="26"/>
  <c r="BE100" i="26"/>
  <c r="BD100" i="26"/>
  <c r="BE99" i="26"/>
  <c r="BD99" i="26"/>
  <c r="BF97" i="26"/>
  <c r="BE97" i="26"/>
  <c r="BF96" i="26"/>
  <c r="BE96" i="26"/>
  <c r="BF95" i="26"/>
  <c r="BE95" i="26"/>
  <c r="BF94" i="26"/>
  <c r="BE94" i="26"/>
  <c r="BJ93" i="26"/>
  <c r="BI93" i="26"/>
  <c r="BH93" i="26"/>
  <c r="BF91" i="26"/>
  <c r="BE91" i="26"/>
  <c r="BF90" i="26"/>
  <c r="BE90" i="26"/>
  <c r="BF89" i="26"/>
  <c r="BE89" i="26"/>
  <c r="BF88" i="26"/>
  <c r="BE88" i="26"/>
  <c r="BF87" i="26"/>
  <c r="BE87" i="26"/>
  <c r="BF86" i="26"/>
  <c r="BE86" i="26"/>
  <c r="BI85" i="26"/>
  <c r="BH85" i="26"/>
  <c r="BG85" i="26"/>
  <c r="BF83" i="26"/>
  <c r="BE83" i="26"/>
  <c r="BF82" i="26"/>
  <c r="BE82" i="26"/>
  <c r="BF81" i="26"/>
  <c r="BE81" i="26"/>
  <c r="BF80" i="26"/>
  <c r="BE80" i="26"/>
  <c r="BF79" i="26"/>
  <c r="BE79" i="26"/>
  <c r="BF78" i="26"/>
  <c r="BE78" i="26"/>
  <c r="BI77" i="26"/>
  <c r="BH77" i="26"/>
  <c r="BG77" i="26"/>
  <c r="BF75" i="26"/>
  <c r="BE75" i="26"/>
  <c r="BF74" i="26"/>
  <c r="BE74" i="26"/>
  <c r="BF73" i="26"/>
  <c r="BE73" i="26"/>
  <c r="BF72" i="26"/>
  <c r="BE72" i="26"/>
  <c r="BF71" i="26"/>
  <c r="BE71" i="26"/>
  <c r="BF70" i="26"/>
  <c r="BE70" i="26"/>
  <c r="BI69" i="26"/>
  <c r="BH69" i="26"/>
  <c r="BG69" i="26"/>
</calcChain>
</file>

<file path=xl/sharedStrings.xml><?xml version="1.0" encoding="utf-8"?>
<sst xmlns="http://schemas.openxmlformats.org/spreadsheetml/2006/main" count="1657" uniqueCount="649">
  <si>
    <t>勝率</t>
    <rPh sb="0" eb="2">
      <t>ショウリツ</t>
    </rPh>
    <phoneticPr fontId="2"/>
  </si>
  <si>
    <t>順位</t>
    <rPh sb="0" eb="2">
      <t>ジュンイ</t>
    </rPh>
    <phoneticPr fontId="2"/>
  </si>
  <si>
    <t>優勝</t>
    <rPh sb="0" eb="2">
      <t>ユウショウ</t>
    </rPh>
    <phoneticPr fontId="2"/>
  </si>
  <si>
    <t>準優勝</t>
    <rPh sb="0" eb="3">
      <t>ジュンユウショウ</t>
    </rPh>
    <phoneticPr fontId="2"/>
  </si>
  <si>
    <t>3位</t>
    <rPh sb="1" eb="2">
      <t>イ</t>
    </rPh>
    <phoneticPr fontId="2"/>
  </si>
  <si>
    <t>4位</t>
    <rPh sb="1" eb="2">
      <t>イ</t>
    </rPh>
    <phoneticPr fontId="2"/>
  </si>
  <si>
    <t>7位</t>
    <rPh sb="1" eb="2">
      <t>イ</t>
    </rPh>
    <phoneticPr fontId="2"/>
  </si>
  <si>
    <t>8位</t>
    <rPh sb="1" eb="2">
      <t>イ</t>
    </rPh>
    <phoneticPr fontId="2"/>
  </si>
  <si>
    <t>11位</t>
    <rPh sb="2" eb="3">
      <t>イ</t>
    </rPh>
    <phoneticPr fontId="2"/>
  </si>
  <si>
    <t>12位</t>
    <rPh sb="2" eb="3">
      <t>イ</t>
    </rPh>
    <phoneticPr fontId="2"/>
  </si>
  <si>
    <t>ペア名　（所属）</t>
    <rPh sb="2" eb="3">
      <t>メイ</t>
    </rPh>
    <rPh sb="5" eb="7">
      <t>ショゾク</t>
    </rPh>
    <phoneticPr fontId="2"/>
  </si>
  <si>
    <t>１０位　飛び賞</t>
    <rPh sb="2" eb="3">
      <t>イ</t>
    </rPh>
    <rPh sb="4" eb="5">
      <t>ト</t>
    </rPh>
    <rPh sb="6" eb="7">
      <t>ショウ</t>
    </rPh>
    <phoneticPr fontId="2"/>
  </si>
  <si>
    <t>順位の決定方法</t>
    <rPh sb="0" eb="2">
      <t>ジュンイ</t>
    </rPh>
    <rPh sb="3" eb="5">
      <t>ケッテイ</t>
    </rPh>
    <rPh sb="5" eb="7">
      <t>ホウホウ</t>
    </rPh>
    <phoneticPr fontId="2"/>
  </si>
  <si>
    <t>マッチ（試合）の総ポイント数が最高のペア</t>
    <rPh sb="4" eb="6">
      <t>シアイ</t>
    </rPh>
    <rPh sb="8" eb="9">
      <t>ソウ</t>
    </rPh>
    <rPh sb="13" eb="14">
      <t>スウ</t>
    </rPh>
    <rPh sb="15" eb="17">
      <t>サイコウ</t>
    </rPh>
    <phoneticPr fontId="2"/>
  </si>
  <si>
    <t>才ヤング賞</t>
    <rPh sb="0" eb="1">
      <t>サイ</t>
    </rPh>
    <rPh sb="4" eb="5">
      <t>ショウ</t>
    </rPh>
    <phoneticPr fontId="2"/>
  </si>
  <si>
    <t>合計年齢が最年少のペア</t>
    <rPh sb="5" eb="8">
      <t>サイネンショウ</t>
    </rPh>
    <phoneticPr fontId="2"/>
  </si>
  <si>
    <t>ベストカップル賞</t>
    <rPh sb="7" eb="8">
      <t>ショウ</t>
    </rPh>
    <phoneticPr fontId="2"/>
  </si>
  <si>
    <t>かっぷる笑</t>
    <rPh sb="4" eb="5">
      <t>ショウ</t>
    </rPh>
    <phoneticPr fontId="2"/>
  </si>
  <si>
    <t>最高の笑いを取ったペア（大会本部で決定）</t>
    <rPh sb="0" eb="2">
      <t>サイコウ</t>
    </rPh>
    <rPh sb="3" eb="4">
      <t>ワラ</t>
    </rPh>
    <rPh sb="6" eb="7">
      <t>ト</t>
    </rPh>
    <rPh sb="12" eb="14">
      <t>タイカイ</t>
    </rPh>
    <rPh sb="14" eb="16">
      <t>ホンブ</t>
    </rPh>
    <rPh sb="17" eb="19">
      <t>ケッテイ</t>
    </rPh>
    <phoneticPr fontId="2"/>
  </si>
  <si>
    <t>ＮＯ</t>
    <phoneticPr fontId="2"/>
  </si>
  <si>
    <t>ねんりんピック福岡県ソフトテニス交流大会</t>
    <rPh sb="7" eb="10">
      <t>フクオカケン</t>
    </rPh>
    <rPh sb="16" eb="18">
      <t>コウリュウ</t>
    </rPh>
    <rPh sb="18" eb="20">
      <t>タイカイ</t>
    </rPh>
    <phoneticPr fontId="2"/>
  </si>
  <si>
    <t>氏名</t>
    <rPh sb="0" eb="2">
      <t>シメイ</t>
    </rPh>
    <phoneticPr fontId="2"/>
  </si>
  <si>
    <t xml:space="preserve"> </t>
    <phoneticPr fontId="2"/>
  </si>
  <si>
    <t>所属</t>
    <rPh sb="0" eb="2">
      <t>ショゾク</t>
    </rPh>
    <phoneticPr fontId="2"/>
  </si>
  <si>
    <t>１位</t>
    <rPh sb="1" eb="2">
      <t>イ</t>
    </rPh>
    <phoneticPr fontId="2"/>
  </si>
  <si>
    <t>4位 2位</t>
    <rPh sb="4" eb="5">
      <t>イ</t>
    </rPh>
    <phoneticPr fontId="2"/>
  </si>
  <si>
    <t>3位　5位</t>
    <rPh sb="1" eb="2">
      <t>イ</t>
    </rPh>
    <rPh sb="4" eb="5">
      <t>イ</t>
    </rPh>
    <phoneticPr fontId="2"/>
  </si>
  <si>
    <t>お米２キロ</t>
    <rPh sb="1" eb="2">
      <t>コメ</t>
    </rPh>
    <phoneticPr fontId="2"/>
  </si>
  <si>
    <t>お米５キロ</t>
    <rPh sb="1" eb="2">
      <t>コメ</t>
    </rPh>
    <phoneticPr fontId="2"/>
  </si>
  <si>
    <t>湯田さんが決めて下さい</t>
    <rPh sb="0" eb="2">
      <t>ユダ</t>
    </rPh>
    <rPh sb="5" eb="6">
      <t>キ</t>
    </rPh>
    <rPh sb="8" eb="9">
      <t>クダ</t>
    </rPh>
    <phoneticPr fontId="2"/>
  </si>
  <si>
    <t>【1位トーナメント】</t>
    <rPh sb="2" eb="3">
      <t>イ</t>
    </rPh>
    <phoneticPr fontId="2"/>
  </si>
  <si>
    <t>【2位トーナメント】</t>
    <rPh sb="2" eb="3">
      <t>イ</t>
    </rPh>
    <phoneticPr fontId="2"/>
  </si>
  <si>
    <t>試合</t>
    <rPh sb="0" eb="2">
      <t>シアイ</t>
    </rPh>
    <phoneticPr fontId="2"/>
  </si>
  <si>
    <t>審判</t>
    <rPh sb="0" eb="2">
      <t>シンパン</t>
    </rPh>
    <phoneticPr fontId="2"/>
  </si>
  <si>
    <t>当日賞（6位）</t>
    <rPh sb="5" eb="6">
      <t>イ</t>
    </rPh>
    <phoneticPr fontId="2"/>
  </si>
  <si>
    <t>男子60歳以上の部</t>
    <rPh sb="0" eb="2">
      <t>ダンシ</t>
    </rPh>
    <phoneticPr fontId="2"/>
  </si>
  <si>
    <t>（サンデークラブ）</t>
    <phoneticPr fontId="2"/>
  </si>
  <si>
    <t>男子６０才以上</t>
    <rPh sb="0" eb="2">
      <t>ダンシ</t>
    </rPh>
    <rPh sb="4" eb="5">
      <t>サイ</t>
    </rPh>
    <rPh sb="5" eb="7">
      <t>イジョウ</t>
    </rPh>
    <phoneticPr fontId="2"/>
  </si>
  <si>
    <t>女子６０才以上</t>
    <rPh sb="0" eb="2">
      <t>ジョシ</t>
    </rPh>
    <rPh sb="4" eb="5">
      <t>サイ</t>
    </rPh>
    <rPh sb="5" eb="7">
      <t>イジョウ</t>
    </rPh>
    <phoneticPr fontId="2"/>
  </si>
  <si>
    <t>申し込み順番</t>
    <phoneticPr fontId="2"/>
  </si>
  <si>
    <t>男子70以上女子60歳以上ミックス</t>
    <phoneticPr fontId="2"/>
  </si>
  <si>
    <t>日本マスターズミックス</t>
    <rPh sb="0" eb="2">
      <t>ニホン</t>
    </rPh>
    <phoneticPr fontId="2"/>
  </si>
  <si>
    <t>（福間クラブ）</t>
    <rPh sb="1" eb="3">
      <t>フクマ</t>
    </rPh>
    <phoneticPr fontId="2"/>
  </si>
  <si>
    <t>－</t>
  </si>
  <si>
    <t>（綾小路クラブ）</t>
    <rPh sb="1" eb="4">
      <t>アヤノコウジ</t>
    </rPh>
    <phoneticPr fontId="2"/>
  </si>
  <si>
    <t>（福大クラブ）</t>
    <rPh sb="1" eb="3">
      <t>フクダイ</t>
    </rPh>
    <phoneticPr fontId="2"/>
  </si>
  <si>
    <t>賞</t>
    <rPh sb="0" eb="1">
      <t>ショウ</t>
    </rPh>
    <phoneticPr fontId="2"/>
  </si>
  <si>
    <t>賞品</t>
    <rPh sb="0" eb="2">
      <t>ショウヒン</t>
    </rPh>
    <phoneticPr fontId="2"/>
  </si>
  <si>
    <t>１５位　飛び賞</t>
    <rPh sb="2" eb="3">
      <t>イ</t>
    </rPh>
    <rPh sb="4" eb="5">
      <t>ト</t>
    </rPh>
    <rPh sb="6" eb="7">
      <t>ショウ</t>
    </rPh>
    <phoneticPr fontId="2"/>
  </si>
  <si>
    <t>13位</t>
    <rPh sb="2" eb="3">
      <t>イ</t>
    </rPh>
    <phoneticPr fontId="2"/>
  </si>
  <si>
    <t>16位</t>
    <rPh sb="2" eb="3">
      <t>イ</t>
    </rPh>
    <phoneticPr fontId="2"/>
  </si>
  <si>
    <t>ミックスダブルス　男子45女子35（マスターズ予選会）</t>
  </si>
  <si>
    <t>練習コート</t>
    <rPh sb="0" eb="2">
      <t>レンシュウ</t>
    </rPh>
    <phoneticPr fontId="2"/>
  </si>
  <si>
    <t>　ミックスダブルス　（決勝トーナメント）</t>
    <rPh sb="11" eb="13">
      <t>ケッショウ</t>
    </rPh>
    <phoneticPr fontId="2"/>
  </si>
  <si>
    <t>古賀　泉</t>
    <rPh sb="0" eb="2">
      <t>コガ</t>
    </rPh>
    <rPh sb="3" eb="4">
      <t>イズミ</t>
    </rPh>
    <phoneticPr fontId="2"/>
  </si>
  <si>
    <t>（那珂川クラブ）</t>
    <rPh sb="1" eb="4">
      <t>ナカガワ</t>
    </rPh>
    <phoneticPr fontId="2"/>
  </si>
  <si>
    <t xml:space="preserve"> </t>
    <phoneticPr fontId="2"/>
  </si>
  <si>
    <t>　　ねんりんピック福岡県ソフトテニス交流大会</t>
    <rPh sb="9" eb="12">
      <t>フクオカケン</t>
    </rPh>
    <rPh sb="18" eb="20">
      <t>コウリュウ</t>
    </rPh>
    <rPh sb="20" eb="22">
      <t>タイカイ</t>
    </rPh>
    <phoneticPr fontId="2"/>
  </si>
  <si>
    <t>A</t>
    <phoneticPr fontId="2"/>
  </si>
  <si>
    <t xml:space="preserve"> </t>
    <phoneticPr fontId="2"/>
  </si>
  <si>
    <t>－</t>
    <phoneticPr fontId="2"/>
  </si>
  <si>
    <t>コートＮｏ</t>
    <phoneticPr fontId="2"/>
  </si>
  <si>
    <t>敗者</t>
    <phoneticPr fontId="2"/>
  </si>
  <si>
    <t>決勝</t>
    <phoneticPr fontId="2"/>
  </si>
  <si>
    <t>～</t>
    <phoneticPr fontId="2"/>
  </si>
  <si>
    <t>-</t>
    <phoneticPr fontId="2"/>
  </si>
  <si>
    <t>１位トーナメント</t>
    <phoneticPr fontId="2"/>
  </si>
  <si>
    <t>ミックスダブルス</t>
    <phoneticPr fontId="2"/>
  </si>
  <si>
    <t>進行表</t>
    <phoneticPr fontId="2"/>
  </si>
  <si>
    <t>ブービー賞</t>
    <rPh sb="4" eb="5">
      <t>ショウ</t>
    </rPh>
    <phoneticPr fontId="2"/>
  </si>
  <si>
    <t>ディナー券</t>
    <phoneticPr fontId="2"/>
  </si>
  <si>
    <t>ランチバイキング券</t>
    <phoneticPr fontId="2"/>
  </si>
  <si>
    <t>かっぷる笑</t>
    <phoneticPr fontId="2"/>
  </si>
  <si>
    <t>激闘賞</t>
    <phoneticPr fontId="2"/>
  </si>
  <si>
    <t>お菓子（余ったら）</t>
    <phoneticPr fontId="2"/>
  </si>
  <si>
    <t>参加賞</t>
    <phoneticPr fontId="2"/>
  </si>
  <si>
    <t>お菓子の詰め合わせ</t>
    <phoneticPr fontId="2"/>
  </si>
  <si>
    <t>　</t>
    <phoneticPr fontId="2"/>
  </si>
  <si>
    <t>⑧</t>
    <phoneticPr fontId="2"/>
  </si>
  <si>
    <t>ケンコー（３位トーナメント優勝）</t>
    <phoneticPr fontId="2"/>
  </si>
  <si>
    <t>⑦</t>
    <phoneticPr fontId="2"/>
  </si>
  <si>
    <t>6位</t>
    <phoneticPr fontId="2"/>
  </si>
  <si>
    <t>⑥</t>
    <phoneticPr fontId="2"/>
  </si>
  <si>
    <t>ラッキセブン賞（お菓子の詰め合わせ）</t>
    <phoneticPr fontId="2"/>
  </si>
  <si>
    <t>⑤</t>
    <phoneticPr fontId="2"/>
  </si>
  <si>
    <t>④</t>
    <phoneticPr fontId="2"/>
  </si>
  <si>
    <t>ケンコー（２位トーナメント優勝）</t>
    <phoneticPr fontId="2"/>
  </si>
  <si>
    <t>５位飛び賞</t>
    <phoneticPr fontId="2"/>
  </si>
  <si>
    <t>③</t>
    <phoneticPr fontId="2"/>
  </si>
  <si>
    <t>ミズノ（ソックス）</t>
    <phoneticPr fontId="2"/>
  </si>
  <si>
    <t>②デｲナー券</t>
    <phoneticPr fontId="2"/>
  </si>
  <si>
    <t>沢山</t>
    <phoneticPr fontId="2"/>
  </si>
  <si>
    <t>①お菓子</t>
    <phoneticPr fontId="2"/>
  </si>
  <si>
    <t>ミズノ（タオル）</t>
    <phoneticPr fontId="2"/>
  </si>
  <si>
    <t>平成２８年度賞品リスト</t>
    <phoneticPr fontId="2"/>
  </si>
  <si>
    <t>ミズノ（キャリーバック）</t>
    <phoneticPr fontId="2"/>
  </si>
  <si>
    <t>２位トーナメント</t>
    <phoneticPr fontId="2"/>
  </si>
  <si>
    <t>花村　文二</t>
    <rPh sb="0" eb="2">
      <t>ハナムラ</t>
    </rPh>
    <rPh sb="3" eb="5">
      <t>ブンジ</t>
    </rPh>
    <phoneticPr fontId="2"/>
  </si>
  <si>
    <t>足立　善男</t>
    <rPh sb="0" eb="2">
      <t>アダチ</t>
    </rPh>
    <rPh sb="3" eb="5">
      <t>ヨシオ</t>
    </rPh>
    <phoneticPr fontId="2"/>
  </si>
  <si>
    <t>参加料</t>
    <rPh sb="0" eb="3">
      <t>サンカリョウ</t>
    </rPh>
    <phoneticPr fontId="2"/>
  </si>
  <si>
    <t>矢山　和弘</t>
    <rPh sb="0" eb="2">
      <t>ヤヤマ</t>
    </rPh>
    <rPh sb="3" eb="5">
      <t>カズヒロ</t>
    </rPh>
    <phoneticPr fontId="2"/>
  </si>
  <si>
    <t>　　　　　           　男子70以上・女子60以上ミックスの部</t>
    <phoneticPr fontId="2"/>
  </si>
  <si>
    <t>　　　　　　　　　　　　　主催　　福岡県社会福祉協議会</t>
    <rPh sb="13" eb="15">
      <t>シュサイ</t>
    </rPh>
    <rPh sb="17" eb="20">
      <t>フクオカケン</t>
    </rPh>
    <rPh sb="20" eb="22">
      <t>シャカイ</t>
    </rPh>
    <rPh sb="22" eb="24">
      <t>フクシ</t>
    </rPh>
    <rPh sb="24" eb="27">
      <t>キョウギカイ</t>
    </rPh>
    <phoneticPr fontId="2"/>
  </si>
  <si>
    <t>　　　　　　　　　　　　　主管　　福岡県ソフトテニス連盟</t>
    <rPh sb="13" eb="15">
      <t>シュカン</t>
    </rPh>
    <rPh sb="17" eb="20">
      <t>フクオカケン</t>
    </rPh>
    <rPh sb="26" eb="28">
      <t>レンメイ</t>
    </rPh>
    <phoneticPr fontId="2"/>
  </si>
  <si>
    <t>　　　　　　　　　　　　　協賛　　ナガセケンコー㈱　　　　　　　　　　　</t>
    <phoneticPr fontId="2"/>
  </si>
  <si>
    <t>平成３０年度</t>
    <rPh sb="0" eb="2">
      <t>ヘイセイ</t>
    </rPh>
    <rPh sb="4" eb="5">
      <t>ネン</t>
    </rPh>
    <rPh sb="5" eb="6">
      <t>ド</t>
    </rPh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</si>
  <si>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</si>
  <si>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</si>
  <si>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</si>
  <si>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</si>
  <si>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【3・４位トーナメント】</t>
    <rPh sb="4" eb="5">
      <t>イ</t>
    </rPh>
    <phoneticPr fontId="2"/>
  </si>
  <si>
    <t>Ａパート</t>
    <phoneticPr fontId="2"/>
  </si>
  <si>
    <t>Ｂパート</t>
    <phoneticPr fontId="2"/>
  </si>
  <si>
    <t>Ｃパート</t>
    <phoneticPr fontId="2"/>
  </si>
  <si>
    <t>Ｄパート</t>
    <phoneticPr fontId="2"/>
  </si>
  <si>
    <t>Ｅパート</t>
    <phoneticPr fontId="2"/>
  </si>
  <si>
    <t>　平成30年度  第9回　ミックスダブルス(予選リーグ）</t>
    <rPh sb="1" eb="3">
      <t>ヘイセイ</t>
    </rPh>
    <rPh sb="5" eb="7">
      <t>ネンド</t>
    </rPh>
    <rPh sb="9" eb="10">
      <t>ダイ</t>
    </rPh>
    <rPh sb="11" eb="12">
      <t>カイ</t>
    </rPh>
    <rPh sb="22" eb="24">
      <t>ヨセン</t>
    </rPh>
    <phoneticPr fontId="2"/>
  </si>
  <si>
    <t>Ａ</t>
    <phoneticPr fontId="2"/>
  </si>
  <si>
    <t>Ｂ</t>
    <phoneticPr fontId="2"/>
  </si>
  <si>
    <t>Ｃ</t>
    <phoneticPr fontId="2"/>
  </si>
  <si>
    <t>Ｄ３</t>
    <phoneticPr fontId="2"/>
  </si>
  <si>
    <t>Ｅ４</t>
    <phoneticPr fontId="2"/>
  </si>
  <si>
    <t>Ｅ３</t>
    <phoneticPr fontId="2"/>
  </si>
  <si>
    <t>Ｄ４</t>
    <phoneticPr fontId="2"/>
  </si>
  <si>
    <t>対戦</t>
    <rPh sb="0" eb="2">
      <t>タイセン</t>
    </rPh>
    <phoneticPr fontId="2"/>
  </si>
  <si>
    <t>３・４位トーナメント</t>
    <phoneticPr fontId="2"/>
  </si>
  <si>
    <t>6・7</t>
    <phoneticPr fontId="2"/>
  </si>
  <si>
    <t>マスターズ
男子４５・女子３５ミックス</t>
    <rPh sb="6" eb="8">
      <t>ダンシ</t>
    </rPh>
    <rPh sb="11" eb="13">
      <t>ジョシ</t>
    </rPh>
    <phoneticPr fontId="2"/>
  </si>
  <si>
    <t>ねんりん</t>
    <phoneticPr fontId="2"/>
  </si>
  <si>
    <t>男子６０</t>
    <rPh sb="0" eb="2">
      <t>ダンシ</t>
    </rPh>
    <phoneticPr fontId="2"/>
  </si>
  <si>
    <t>ミックス</t>
    <phoneticPr fontId="2"/>
  </si>
  <si>
    <t>１－２</t>
    <phoneticPr fontId="2"/>
  </si>
  <si>
    <t>１－２</t>
    <phoneticPr fontId="2"/>
  </si>
  <si>
    <t>２－３</t>
    <phoneticPr fontId="2"/>
  </si>
  <si>
    <t>１－３</t>
    <phoneticPr fontId="2"/>
  </si>
  <si>
    <t>前村
小島</t>
    <rPh sb="0" eb="2">
      <t>マエムラ</t>
    </rPh>
    <rPh sb="3" eb="5">
      <t>コジマ</t>
    </rPh>
    <phoneticPr fontId="2"/>
  </si>
  <si>
    <t>典略
橋口</t>
    <rPh sb="0" eb="2">
      <t>テンリャク</t>
    </rPh>
    <rPh sb="3" eb="5">
      <t>ハシグチ</t>
    </rPh>
    <phoneticPr fontId="2"/>
  </si>
  <si>
    <t>近藤
藤丸</t>
    <rPh sb="0" eb="2">
      <t>コンドウ</t>
    </rPh>
    <rPh sb="3" eb="5">
      <t>フジマル</t>
    </rPh>
    <phoneticPr fontId="2"/>
  </si>
  <si>
    <t>前野
有座</t>
    <rPh sb="0" eb="2">
      <t>マエノ</t>
    </rPh>
    <rPh sb="3" eb="5">
      <t>アリザ</t>
    </rPh>
    <phoneticPr fontId="2"/>
  </si>
  <si>
    <t>芳賀
芳賀</t>
    <rPh sb="0" eb="2">
      <t>ハガ</t>
    </rPh>
    <rPh sb="3" eb="5">
      <t>ハガ</t>
    </rPh>
    <phoneticPr fontId="2"/>
  </si>
  <si>
    <t>吉浦・隅</t>
    <rPh sb="0" eb="2">
      <t>ヨシウラ</t>
    </rPh>
    <rPh sb="3" eb="4">
      <t>スミ</t>
    </rPh>
    <phoneticPr fontId="2"/>
  </si>
  <si>
    <t>高武・高武</t>
    <rPh sb="0" eb="2">
      <t>タカタケ</t>
    </rPh>
    <rPh sb="3" eb="5">
      <t>タカタケ</t>
    </rPh>
    <phoneticPr fontId="2"/>
  </si>
  <si>
    <t>石橋・森</t>
    <rPh sb="0" eb="2">
      <t>イシバシ</t>
    </rPh>
    <rPh sb="3" eb="4">
      <t>モリ</t>
    </rPh>
    <phoneticPr fontId="2"/>
  </si>
  <si>
    <t>橋口・堤</t>
    <rPh sb="0" eb="2">
      <t>ハシグチ</t>
    </rPh>
    <rPh sb="3" eb="4">
      <t>ツツミ</t>
    </rPh>
    <phoneticPr fontId="2"/>
  </si>
  <si>
    <t>田中・下道</t>
    <rPh sb="0" eb="2">
      <t>タナカ</t>
    </rPh>
    <rPh sb="3" eb="5">
      <t>シタミチ</t>
    </rPh>
    <phoneticPr fontId="2"/>
  </si>
  <si>
    <t>有吉・幸</t>
    <rPh sb="0" eb="2">
      <t>アリヨシ</t>
    </rPh>
    <rPh sb="3" eb="4">
      <t>コウ</t>
    </rPh>
    <phoneticPr fontId="2"/>
  </si>
  <si>
    <t>野田・豊福</t>
    <rPh sb="0" eb="2">
      <t>ノダ</t>
    </rPh>
    <rPh sb="3" eb="5">
      <t>トヨフク</t>
    </rPh>
    <phoneticPr fontId="2"/>
  </si>
  <si>
    <t xml:space="preserve">
田中
上村</t>
    <rPh sb="1" eb="3">
      <t>タナカ</t>
    </rPh>
    <rPh sb="4" eb="6">
      <t>ウエムラ</t>
    </rPh>
    <phoneticPr fontId="2"/>
  </si>
  <si>
    <t xml:space="preserve">
金尾
中村</t>
    <rPh sb="1" eb="3">
      <t>カネオ</t>
    </rPh>
    <rPh sb="4" eb="6">
      <t>ナカムラ</t>
    </rPh>
    <phoneticPr fontId="2"/>
  </si>
  <si>
    <t xml:space="preserve">
佐藤
浅尾</t>
    <rPh sb="1" eb="3">
      <t>サトウ</t>
    </rPh>
    <rPh sb="4" eb="6">
      <t>アサオ</t>
    </rPh>
    <phoneticPr fontId="2"/>
  </si>
  <si>
    <t xml:space="preserve">
宮脇
有吉</t>
    <rPh sb="1" eb="3">
      <t>ミヤワキ</t>
    </rPh>
    <rPh sb="4" eb="6">
      <t>アリヨシ</t>
    </rPh>
    <phoneticPr fontId="2"/>
  </si>
  <si>
    <t xml:space="preserve">
本村
荒巻</t>
    <rPh sb="1" eb="3">
      <t>モトムラ</t>
    </rPh>
    <rPh sb="4" eb="6">
      <t>アラマキ</t>
    </rPh>
    <phoneticPr fontId="2"/>
  </si>
  <si>
    <t>Ｒ</t>
    <phoneticPr fontId="2"/>
  </si>
  <si>
    <t>　　　　　前野・有座</t>
    <rPh sb="5" eb="7">
      <t>マエノ</t>
    </rPh>
    <rPh sb="8" eb="9">
      <t>アリ</t>
    </rPh>
    <rPh sb="9" eb="10">
      <t>ザ</t>
    </rPh>
    <phoneticPr fontId="2"/>
  </si>
  <si>
    <t>　　　　　　　　　　　　　　　　　　　橋口・堤</t>
    <rPh sb="19" eb="21">
      <t>ハシグチ</t>
    </rPh>
    <rPh sb="22" eb="23">
      <t>ツツミ</t>
    </rPh>
    <phoneticPr fontId="2"/>
  </si>
  <si>
    <t>松本　祐紀恵</t>
    <rPh sb="0" eb="2">
      <t>マツモト</t>
    </rPh>
    <rPh sb="3" eb="4">
      <t>ユウ</t>
    </rPh>
    <rPh sb="4" eb="5">
      <t>キ</t>
    </rPh>
    <rPh sb="5" eb="6">
      <t>エ</t>
    </rPh>
    <phoneticPr fontId="2"/>
  </si>
  <si>
    <t>（糟屋クラブ）</t>
  </si>
  <si>
    <t>（糟屋クラブ）</t>
    <rPh sb="1" eb="3">
      <t>カスヤ</t>
    </rPh>
    <phoneticPr fontId="2"/>
  </si>
  <si>
    <t>山本　明美</t>
    <rPh sb="0" eb="2">
      <t>ヤマモト</t>
    </rPh>
    <rPh sb="3" eb="5">
      <t>アケミ</t>
    </rPh>
    <phoneticPr fontId="2"/>
  </si>
  <si>
    <t>渡邊　高行</t>
    <rPh sb="0" eb="2">
      <t>ワタナベ</t>
    </rPh>
    <rPh sb="3" eb="4">
      <t>タカ</t>
    </rPh>
    <rPh sb="4" eb="5">
      <t>ユ</t>
    </rPh>
    <phoneticPr fontId="2"/>
  </si>
  <si>
    <t>山田　隆幸</t>
    <rPh sb="0" eb="2">
      <t>ヤマダ</t>
    </rPh>
    <rPh sb="3" eb="4">
      <t>タカ</t>
    </rPh>
    <rPh sb="4" eb="5">
      <t>ユキ</t>
    </rPh>
    <phoneticPr fontId="2"/>
  </si>
  <si>
    <t>徳永　浩美</t>
    <rPh sb="0" eb="2">
      <t>トクナガ</t>
    </rPh>
    <rPh sb="3" eb="5">
      <t>ヒロミ</t>
    </rPh>
    <phoneticPr fontId="2"/>
  </si>
  <si>
    <t>（那珂川クラブ）</t>
  </si>
  <si>
    <t>（田川クラブ）</t>
    <rPh sb="1" eb="3">
      <t>タガワ</t>
    </rPh>
    <phoneticPr fontId="2"/>
  </si>
  <si>
    <t>長瀬　新一郎</t>
    <rPh sb="0" eb="2">
      <t>ナガセ</t>
    </rPh>
    <rPh sb="3" eb="6">
      <t>シンイチロウ</t>
    </rPh>
    <phoneticPr fontId="2"/>
  </si>
  <si>
    <t>中野　律江</t>
    <rPh sb="0" eb="2">
      <t>ナカノ</t>
    </rPh>
    <rPh sb="3" eb="4">
      <t>リツ</t>
    </rPh>
    <rPh sb="4" eb="5">
      <t>エ</t>
    </rPh>
    <phoneticPr fontId="2"/>
  </si>
  <si>
    <t>（うきは連盟）</t>
    <rPh sb="4" eb="6">
      <t>レンメイ</t>
    </rPh>
    <phoneticPr fontId="2"/>
  </si>
  <si>
    <t>松元　里美</t>
    <rPh sb="0" eb="2">
      <t>マツモト</t>
    </rPh>
    <rPh sb="3" eb="5">
      <t>サトミ</t>
    </rPh>
    <phoneticPr fontId="2"/>
  </si>
  <si>
    <t>高武　智子</t>
  </si>
  <si>
    <t>占部　将司</t>
    <rPh sb="0" eb="2">
      <t>ウラベ</t>
    </rPh>
    <rPh sb="3" eb="4">
      <t>ショウ</t>
    </rPh>
    <rPh sb="4" eb="5">
      <t>ツカサ</t>
    </rPh>
    <phoneticPr fontId="2"/>
  </si>
  <si>
    <t>八代　育美</t>
    <rPh sb="0" eb="2">
      <t>ヤシロ</t>
    </rPh>
    <rPh sb="3" eb="5">
      <t>イクミ</t>
    </rPh>
    <phoneticPr fontId="2"/>
  </si>
  <si>
    <t>松下　誠人</t>
    <rPh sb="0" eb="2">
      <t>マツシタ</t>
    </rPh>
    <rPh sb="3" eb="5">
      <t>マコト</t>
    </rPh>
    <phoneticPr fontId="2"/>
  </si>
  <si>
    <t>岡崎　修</t>
    <rPh sb="0" eb="2">
      <t>オカザキ</t>
    </rPh>
    <rPh sb="3" eb="4">
      <t>オサム</t>
    </rPh>
    <phoneticPr fontId="2"/>
  </si>
  <si>
    <t>龍　亜紀子</t>
    <rPh sb="0" eb="1">
      <t>リュウ</t>
    </rPh>
    <rPh sb="2" eb="5">
      <t>アキコ</t>
    </rPh>
    <phoneticPr fontId="2"/>
  </si>
  <si>
    <t>樋口　武志</t>
    <rPh sb="0" eb="2">
      <t>ヒグチ</t>
    </rPh>
    <rPh sb="3" eb="5">
      <t>タケシ</t>
    </rPh>
    <phoneticPr fontId="2"/>
  </si>
  <si>
    <t>窪山　みゆき</t>
    <rPh sb="0" eb="2">
      <t>クボヤマ</t>
    </rPh>
    <phoneticPr fontId="2"/>
  </si>
  <si>
    <t>（宗像クラブ）</t>
    <rPh sb="1" eb="3">
      <t>ムナカタ</t>
    </rPh>
    <phoneticPr fontId="2"/>
  </si>
  <si>
    <t>吉田　里冴</t>
    <rPh sb="0" eb="2">
      <t>ヨシダ</t>
    </rPh>
    <rPh sb="3" eb="4">
      <t>サト</t>
    </rPh>
    <rPh sb="4" eb="5">
      <t>サ</t>
    </rPh>
    <phoneticPr fontId="2"/>
  </si>
  <si>
    <t>奥村　陸矢</t>
    <rPh sb="0" eb="2">
      <t>オクムラ</t>
    </rPh>
    <rPh sb="3" eb="4">
      <t>リク</t>
    </rPh>
    <rPh sb="4" eb="5">
      <t>ヤ</t>
    </rPh>
    <phoneticPr fontId="2"/>
  </si>
  <si>
    <t>（スポーツアイランド）</t>
    <phoneticPr fontId="2"/>
  </si>
  <si>
    <t>片峯　俊和</t>
    <rPh sb="0" eb="2">
      <t>カタミネ</t>
    </rPh>
    <rPh sb="3" eb="5">
      <t>トシカズ</t>
    </rPh>
    <phoneticPr fontId="2"/>
  </si>
  <si>
    <t>櫻木　直子</t>
    <rPh sb="0" eb="2">
      <t>サクラギ</t>
    </rPh>
    <rPh sb="3" eb="5">
      <t>ナオコ</t>
    </rPh>
    <phoneticPr fontId="2"/>
  </si>
  <si>
    <t>中村　太一</t>
    <rPh sb="0" eb="2">
      <t>ナカムラ</t>
    </rPh>
    <rPh sb="3" eb="5">
      <t>タイチ</t>
    </rPh>
    <phoneticPr fontId="2"/>
  </si>
  <si>
    <t>中牟田　千恵</t>
    <rPh sb="0" eb="3">
      <t>ナカムタ</t>
    </rPh>
    <rPh sb="4" eb="6">
      <t>チエ</t>
    </rPh>
    <phoneticPr fontId="2"/>
  </si>
  <si>
    <t>（ねんりんピック岐阜2021　福岡県予選会）</t>
    <rPh sb="8" eb="10">
      <t>ギフ</t>
    </rPh>
    <rPh sb="15" eb="18">
      <t>フクオカケン</t>
    </rPh>
    <rPh sb="18" eb="21">
      <t>ヨセンカイ</t>
    </rPh>
    <phoneticPr fontId="2"/>
  </si>
  <si>
    <t>令和３年6月26日（土）</t>
    <rPh sb="0" eb="2">
      <t>レイワ</t>
    </rPh>
    <rPh sb="3" eb="4">
      <t>ネン</t>
    </rPh>
    <rPh sb="5" eb="6">
      <t>ガツ</t>
    </rPh>
    <rPh sb="8" eb="9">
      <t>ニチ</t>
    </rPh>
    <rPh sb="10" eb="11">
      <t>ド</t>
    </rPh>
    <phoneticPr fontId="2"/>
  </si>
  <si>
    <t xml:space="preserve">                                カブトの森テニスコート</t>
    <rPh sb="36" eb="37">
      <t>モリ</t>
    </rPh>
    <phoneticPr fontId="2"/>
  </si>
  <si>
    <t>令和 3 年度</t>
    <rPh sb="0" eb="2">
      <t>レイワ</t>
    </rPh>
    <rPh sb="5" eb="7">
      <t>ネンド</t>
    </rPh>
    <phoneticPr fontId="2"/>
  </si>
  <si>
    <t>（糟  屋 ク ラ ブ ）</t>
    <phoneticPr fontId="2"/>
  </si>
  <si>
    <t>（ 田 川 ク ラ ブ ）</t>
    <rPh sb="2" eb="3">
      <t>タ</t>
    </rPh>
    <rPh sb="4" eb="5">
      <t>カワ</t>
    </rPh>
    <phoneticPr fontId="2"/>
  </si>
  <si>
    <t>（ 那 珂 川 ク ラ ブ ）</t>
    <rPh sb="2" eb="3">
      <t>ナ</t>
    </rPh>
    <rPh sb="4" eb="5">
      <t>カ</t>
    </rPh>
    <rPh sb="6" eb="7">
      <t>カワ</t>
    </rPh>
    <phoneticPr fontId="2"/>
  </si>
  <si>
    <t xml:space="preserve">　　　　　　　　　                令和 3 年度 </t>
    <rPh sb="25" eb="27">
      <t>レイワ</t>
    </rPh>
    <rPh sb="30" eb="32">
      <t>ネンド</t>
    </rPh>
    <phoneticPr fontId="2"/>
  </si>
  <si>
    <t>（ う き は 連 盟 ）</t>
    <rPh sb="8" eb="9">
      <t>レン</t>
    </rPh>
    <rPh sb="10" eb="11">
      <t>メイ</t>
    </rPh>
    <phoneticPr fontId="2"/>
  </si>
  <si>
    <t>　           　　　　　女子60歳以上の部</t>
    <rPh sb="21" eb="22">
      <t>サイ</t>
    </rPh>
    <phoneticPr fontId="2"/>
  </si>
  <si>
    <t>（　糟　屋　ク　ラ　ブ　）</t>
    <rPh sb="2" eb="3">
      <t>カス</t>
    </rPh>
    <rPh sb="4" eb="5">
      <t>ヤ</t>
    </rPh>
    <phoneticPr fontId="2"/>
  </si>
  <si>
    <t>氏　名</t>
    <rPh sb="0" eb="1">
      <t>シ</t>
    </rPh>
    <rPh sb="2" eb="3">
      <t>ナ</t>
    </rPh>
    <phoneticPr fontId="2"/>
  </si>
  <si>
    <t>所　属</t>
    <rPh sb="0" eb="1">
      <t>トコロ</t>
    </rPh>
    <rPh sb="2" eb="3">
      <t>ゾク</t>
    </rPh>
    <phoneticPr fontId="2"/>
  </si>
  <si>
    <t>女子60歳以上の部</t>
    <rPh sb="0" eb="2">
      <t>ジョシ</t>
    </rPh>
    <phoneticPr fontId="2"/>
  </si>
  <si>
    <t>（福岡クラブ）</t>
    <rPh sb="1" eb="3">
      <t>フクオカ</t>
    </rPh>
    <phoneticPr fontId="2"/>
  </si>
  <si>
    <t>（　福　岡　ク　ラ　ブ　）</t>
    <rPh sb="2" eb="3">
      <t>フク</t>
    </rPh>
    <rPh sb="4" eb="5">
      <t>オカ</t>
    </rPh>
    <phoneticPr fontId="2"/>
  </si>
  <si>
    <t>（T　O　T　O　）</t>
    <phoneticPr fontId="2"/>
  </si>
  <si>
    <t>1-2</t>
    <phoneticPr fontId="2"/>
  </si>
  <si>
    <t>3-4</t>
    <phoneticPr fontId="2"/>
  </si>
  <si>
    <t>1-3</t>
    <phoneticPr fontId="2"/>
  </si>
  <si>
    <t>2-4</t>
    <phoneticPr fontId="2"/>
  </si>
  <si>
    <t>2-3</t>
    <phoneticPr fontId="2"/>
  </si>
  <si>
    <t>1-4</t>
    <phoneticPr fontId="2"/>
  </si>
  <si>
    <t>5-6</t>
    <phoneticPr fontId="2"/>
  </si>
  <si>
    <t>7-8</t>
    <phoneticPr fontId="2"/>
  </si>
  <si>
    <t>5-7</t>
    <phoneticPr fontId="2"/>
  </si>
  <si>
    <t>6-8</t>
    <phoneticPr fontId="2"/>
  </si>
  <si>
    <t>6-7</t>
    <phoneticPr fontId="2"/>
  </si>
  <si>
    <t>5-8</t>
    <phoneticPr fontId="2"/>
  </si>
  <si>
    <t>A1-B2</t>
    <phoneticPr fontId="2"/>
  </si>
  <si>
    <t>B1-A2</t>
    <phoneticPr fontId="2"/>
  </si>
  <si>
    <t>決勝</t>
    <rPh sb="0" eb="2">
      <t>ケッショウ</t>
    </rPh>
    <phoneticPr fontId="2"/>
  </si>
  <si>
    <t>A3-B4</t>
    <phoneticPr fontId="2"/>
  </si>
  <si>
    <t>A4-B3</t>
    <phoneticPr fontId="2"/>
  </si>
  <si>
    <t>3位決定</t>
    <rPh sb="1" eb="2">
      <t>イ</t>
    </rPh>
    <rPh sb="2" eb="4">
      <t>ケッテイ</t>
    </rPh>
    <phoneticPr fontId="2"/>
  </si>
  <si>
    <t>7位決定</t>
    <rPh sb="1" eb="4">
      <t>イケッテイ</t>
    </rPh>
    <phoneticPr fontId="2"/>
  </si>
  <si>
    <t>5位決定</t>
    <rPh sb="1" eb="4">
      <t>イケッテイ</t>
    </rPh>
    <phoneticPr fontId="2"/>
  </si>
  <si>
    <t>A1</t>
    <phoneticPr fontId="2"/>
  </si>
  <si>
    <t>B2</t>
    <phoneticPr fontId="2"/>
  </si>
  <si>
    <t>A2</t>
    <phoneticPr fontId="2"/>
  </si>
  <si>
    <t>B1</t>
    <phoneticPr fontId="2"/>
  </si>
  <si>
    <t>A3</t>
    <phoneticPr fontId="2"/>
  </si>
  <si>
    <t>B4</t>
    <phoneticPr fontId="2"/>
  </si>
  <si>
    <t>A4</t>
    <phoneticPr fontId="2"/>
  </si>
  <si>
    <t>B3</t>
    <phoneticPr fontId="2"/>
  </si>
  <si>
    <t>1-2</t>
    <phoneticPr fontId="2"/>
  </si>
  <si>
    <t>3-4</t>
    <phoneticPr fontId="2"/>
  </si>
  <si>
    <t>5-6</t>
    <phoneticPr fontId="2"/>
  </si>
  <si>
    <t>1-3</t>
    <phoneticPr fontId="2"/>
  </si>
  <si>
    <t>2-5</t>
    <phoneticPr fontId="2"/>
  </si>
  <si>
    <t>4-6</t>
    <phoneticPr fontId="2"/>
  </si>
  <si>
    <t>3-5</t>
    <phoneticPr fontId="2"/>
  </si>
  <si>
    <t>2-6</t>
    <phoneticPr fontId="2"/>
  </si>
  <si>
    <t>1-4</t>
    <phoneticPr fontId="2"/>
  </si>
  <si>
    <t>3-6</t>
    <phoneticPr fontId="2"/>
  </si>
  <si>
    <t>2-4</t>
    <phoneticPr fontId="2"/>
  </si>
  <si>
    <t>1-5</t>
    <phoneticPr fontId="2"/>
  </si>
  <si>
    <t>2-3</t>
    <phoneticPr fontId="2"/>
  </si>
  <si>
    <t>4-5</t>
    <phoneticPr fontId="2"/>
  </si>
  <si>
    <t>1-6</t>
    <phoneticPr fontId="2"/>
  </si>
  <si>
    <t>⑤</t>
    <phoneticPr fontId="2"/>
  </si>
  <si>
    <t>⑥</t>
    <phoneticPr fontId="2"/>
  </si>
  <si>
    <t>②</t>
    <phoneticPr fontId="2"/>
  </si>
  <si>
    <t>④</t>
    <phoneticPr fontId="2"/>
  </si>
  <si>
    <t>①</t>
    <phoneticPr fontId="2"/>
  </si>
  <si>
    <t>③</t>
    <phoneticPr fontId="2"/>
  </si>
  <si>
    <t>①</t>
    <phoneticPr fontId="2"/>
  </si>
  <si>
    <t>B</t>
    <phoneticPr fontId="2"/>
  </si>
  <si>
    <t>ミックスダブルス　男子45女子35（マスターズ予選会）雨天時</t>
    <rPh sb="27" eb="30">
      <t>ウテンジ</t>
    </rPh>
    <phoneticPr fontId="2"/>
  </si>
  <si>
    <t>１-２</t>
    <phoneticPr fontId="2"/>
  </si>
  <si>
    <t>４-５</t>
    <phoneticPr fontId="2"/>
  </si>
  <si>
    <t>負-３</t>
    <rPh sb="0" eb="1">
      <t>フ</t>
    </rPh>
    <phoneticPr fontId="2"/>
  </si>
  <si>
    <t>負-６</t>
    <rPh sb="0" eb="1">
      <t>マ</t>
    </rPh>
    <phoneticPr fontId="2"/>
  </si>
  <si>
    <t>勝-６</t>
    <rPh sb="0" eb="1">
      <t>カ</t>
    </rPh>
    <phoneticPr fontId="2"/>
  </si>
  <si>
    <t>勝-３</t>
    <rPh sb="0" eb="1">
      <t>カ</t>
    </rPh>
    <phoneticPr fontId="2"/>
  </si>
  <si>
    <t>1コート</t>
    <phoneticPr fontId="2"/>
  </si>
  <si>
    <t>2コート</t>
    <phoneticPr fontId="2"/>
  </si>
  <si>
    <t>ミックスダブルス　男子45女子35（マスターズ予選会）　</t>
    <phoneticPr fontId="2"/>
  </si>
  <si>
    <t>県ミックス　</t>
    <rPh sb="0" eb="1">
      <t>ケン</t>
    </rPh>
    <phoneticPr fontId="2"/>
  </si>
  <si>
    <t>令和4年度</t>
    <rPh sb="0" eb="2">
      <t>レイワ</t>
    </rPh>
    <rPh sb="3" eb="5">
      <t>ネンド</t>
    </rPh>
    <phoneticPr fontId="2"/>
  </si>
  <si>
    <t>青野　遼</t>
  </si>
  <si>
    <t>東　ももこ</t>
  </si>
  <si>
    <t xml:space="preserve">豊福　梨奈  </t>
  </si>
  <si>
    <t xml:space="preserve">小松　愛佳  </t>
  </si>
  <si>
    <t xml:space="preserve">藤崎　航介  </t>
  </si>
  <si>
    <t>井前　友宏</t>
  </si>
  <si>
    <t>松尾　誠</t>
  </si>
  <si>
    <t>中富 結菜</t>
  </si>
  <si>
    <t>高武　誠</t>
  </si>
  <si>
    <t>實田穂乃花</t>
  </si>
  <si>
    <t>大野慧太郎</t>
  </si>
  <si>
    <t>髙本　千聖</t>
  </si>
  <si>
    <t>西田　桃奈</t>
  </si>
  <si>
    <t>林田　翔</t>
  </si>
  <si>
    <t>野中　紀徳</t>
  </si>
  <si>
    <t>一瀬　琴音</t>
  </si>
  <si>
    <t>野間　智美</t>
    <rPh sb="0" eb="2">
      <t>ノマ</t>
    </rPh>
    <rPh sb="3" eb="5">
      <t>トモミ</t>
    </rPh>
    <phoneticPr fontId="4"/>
  </si>
  <si>
    <t>（男塾）</t>
    <phoneticPr fontId="2"/>
  </si>
  <si>
    <t>森内　卓也</t>
    <rPh sb="0" eb="2">
      <t>モリウチ</t>
    </rPh>
    <rPh sb="3" eb="5">
      <t>タクヤ</t>
    </rPh>
    <phoneticPr fontId="4"/>
  </si>
  <si>
    <t>（青葉クラブ）</t>
    <phoneticPr fontId="2"/>
  </si>
  <si>
    <t>相野　千翔</t>
    <rPh sb="0" eb="1">
      <t>ソウ</t>
    </rPh>
    <rPh sb="1" eb="2">
      <t>ノ</t>
    </rPh>
    <rPh sb="3" eb="4">
      <t>セン</t>
    </rPh>
    <rPh sb="4" eb="5">
      <t>トブ</t>
    </rPh>
    <phoneticPr fontId="4"/>
  </si>
  <si>
    <t>（糟屋クラブ）</t>
    <phoneticPr fontId="2"/>
  </si>
  <si>
    <t>森　稜矢</t>
    <rPh sb="0" eb="1">
      <t>モリ</t>
    </rPh>
    <rPh sb="2" eb="3">
      <t>リョウ</t>
    </rPh>
    <rPh sb="3" eb="4">
      <t>ヤ</t>
    </rPh>
    <phoneticPr fontId="4"/>
  </si>
  <si>
    <t>中村　圭吾</t>
    <rPh sb="0" eb="2">
      <t>ナカムラ</t>
    </rPh>
    <rPh sb="3" eb="5">
      <t>ケイゴ</t>
    </rPh>
    <phoneticPr fontId="4"/>
  </si>
  <si>
    <t>（DEAD　LIGHTS）</t>
    <phoneticPr fontId="2"/>
  </si>
  <si>
    <t>中村　育実</t>
    <rPh sb="0" eb="2">
      <t>ナカムラ</t>
    </rPh>
    <rPh sb="3" eb="5">
      <t>イクミ</t>
    </rPh>
    <phoneticPr fontId="4"/>
  </si>
  <si>
    <t>香月　和</t>
    <rPh sb="0" eb="2">
      <t>カツキ</t>
    </rPh>
    <rPh sb="3" eb="4">
      <t>ナゴム</t>
    </rPh>
    <phoneticPr fontId="4"/>
  </si>
  <si>
    <t>（筑紫野クラブ）</t>
    <phoneticPr fontId="2"/>
  </si>
  <si>
    <t>阿津坂　香澄</t>
    <rPh sb="0" eb="3">
      <t>アツサカ</t>
    </rPh>
    <rPh sb="4" eb="6">
      <t>カスミ</t>
    </rPh>
    <phoneticPr fontId="4"/>
  </si>
  <si>
    <t>梶原　裕加</t>
    <rPh sb="0" eb="2">
      <t>カジワラ</t>
    </rPh>
    <rPh sb="3" eb="4">
      <t>ユウ</t>
    </rPh>
    <rPh sb="4" eb="5">
      <t>カ</t>
    </rPh>
    <phoneticPr fontId="9"/>
  </si>
  <si>
    <t>（NEXUS）</t>
    <phoneticPr fontId="2"/>
  </si>
  <si>
    <t>埋金　幸平</t>
    <rPh sb="0" eb="2">
      <t>ウメガネ</t>
    </rPh>
    <rPh sb="3" eb="5">
      <t>コウヘイ</t>
    </rPh>
    <phoneticPr fontId="9"/>
  </si>
  <si>
    <t>甲斐　亜祐美</t>
    <rPh sb="0" eb="2">
      <t>カイ</t>
    </rPh>
    <rPh sb="3" eb="4">
      <t>ア</t>
    </rPh>
    <rPh sb="4" eb="6">
      <t>ユミ</t>
    </rPh>
    <phoneticPr fontId="9"/>
  </si>
  <si>
    <t>（M/BASE）</t>
    <phoneticPr fontId="2"/>
  </si>
  <si>
    <t>時枝　興太郎</t>
    <rPh sb="0" eb="2">
      <t>トキエダ</t>
    </rPh>
    <rPh sb="3" eb="6">
      <t>コウタロウ</t>
    </rPh>
    <phoneticPr fontId="4"/>
  </si>
  <si>
    <t>藤田　卓也</t>
    <rPh sb="0" eb="2">
      <t>フジタ</t>
    </rPh>
    <rPh sb="3" eb="5">
      <t>タクヤ</t>
    </rPh>
    <phoneticPr fontId="4"/>
  </si>
  <si>
    <t>（九州ソフトテニスクラブ）</t>
    <phoneticPr fontId="2"/>
  </si>
  <si>
    <t>大嶌　小百合</t>
    <rPh sb="0" eb="2">
      <t>オオシマ</t>
    </rPh>
    <rPh sb="3" eb="6">
      <t>サユリ</t>
    </rPh>
    <phoneticPr fontId="4"/>
  </si>
  <si>
    <t>（福大クラブ）</t>
    <phoneticPr fontId="2"/>
  </si>
  <si>
    <t>（福間クラブ）</t>
    <phoneticPr fontId="2"/>
  </si>
  <si>
    <t>（博多めんたい倶楽部）</t>
    <phoneticPr fontId="2"/>
  </si>
  <si>
    <t>前村　理沙</t>
    <rPh sb="0" eb="2">
      <t>マエムラ</t>
    </rPh>
    <rPh sb="3" eb="5">
      <t>リサ</t>
    </rPh>
    <phoneticPr fontId="2"/>
  </si>
  <si>
    <t>（北九州クラブ）</t>
    <rPh sb="1" eb="4">
      <t>キタキュウシュウ</t>
    </rPh>
    <phoneticPr fontId="2"/>
  </si>
  <si>
    <t>前村　秀章</t>
    <rPh sb="0" eb="2">
      <t>マエムラ</t>
    </rPh>
    <rPh sb="3" eb="4">
      <t>ヒデ</t>
    </rPh>
    <rPh sb="4" eb="5">
      <t>アキ</t>
    </rPh>
    <phoneticPr fontId="2"/>
  </si>
  <si>
    <t>（祇園クラブ）</t>
    <rPh sb="1" eb="3">
      <t>ギオン</t>
    </rPh>
    <phoneticPr fontId="2"/>
  </si>
  <si>
    <t>松本　彩</t>
    <rPh sb="0" eb="2">
      <t>マツモト</t>
    </rPh>
    <rPh sb="3" eb="4">
      <t>アヤ</t>
    </rPh>
    <phoneticPr fontId="2"/>
  </si>
  <si>
    <t>（ＢØＹ）</t>
    <phoneticPr fontId="2"/>
  </si>
  <si>
    <t>萬年　佑太</t>
    <rPh sb="0" eb="2">
      <t>マンネン</t>
    </rPh>
    <rPh sb="3" eb="5">
      <t>ユウタ</t>
    </rPh>
    <phoneticPr fontId="2"/>
  </si>
  <si>
    <t>松本　秀之</t>
    <phoneticPr fontId="2"/>
  </si>
  <si>
    <t>徳丸　尚吾</t>
    <phoneticPr fontId="2"/>
  </si>
  <si>
    <t>（UNiTE）</t>
    <phoneticPr fontId="2"/>
  </si>
  <si>
    <t>原　麻美</t>
    <phoneticPr fontId="2"/>
  </si>
  <si>
    <t>矢野さやか</t>
  </si>
  <si>
    <t>永渕　千絵</t>
  </si>
  <si>
    <t>占部　将司</t>
  </si>
  <si>
    <t>八代　育美</t>
  </si>
  <si>
    <t>松下　誠人</t>
  </si>
  <si>
    <t>樋口　武志</t>
  </si>
  <si>
    <t>内藤　恵理奈</t>
  </si>
  <si>
    <t>原口　増美</t>
    <rPh sb="0" eb="2">
      <t>ハラグチ</t>
    </rPh>
    <rPh sb="3" eb="4">
      <t>マス</t>
    </rPh>
    <rPh sb="4" eb="5">
      <t>ミ</t>
    </rPh>
    <phoneticPr fontId="4"/>
  </si>
  <si>
    <t>西村　和博　</t>
    <rPh sb="0" eb="2">
      <t>ニシムラ</t>
    </rPh>
    <rPh sb="3" eb="5">
      <t>カズヒロ</t>
    </rPh>
    <phoneticPr fontId="4"/>
  </si>
  <si>
    <t>（KENKOクラブ）</t>
    <phoneticPr fontId="2"/>
  </si>
  <si>
    <t>蒲原　直大</t>
    <rPh sb="0" eb="2">
      <t>カマハラ</t>
    </rPh>
    <rPh sb="3" eb="5">
      <t>ナオヒロ</t>
    </rPh>
    <phoneticPr fontId="4"/>
  </si>
  <si>
    <t>川西　加余子</t>
    <rPh sb="0" eb="2">
      <t>カワニシ</t>
    </rPh>
    <rPh sb="3" eb="6">
      <t>カヨコ</t>
    </rPh>
    <phoneticPr fontId="4"/>
  </si>
  <si>
    <t>岡崎　修</t>
    <rPh sb="0" eb="2">
      <t>オカザキ</t>
    </rPh>
    <rPh sb="3" eb="4">
      <t>シュウ</t>
    </rPh>
    <phoneticPr fontId="4"/>
  </si>
  <si>
    <t>（久留米クラブ）</t>
    <phoneticPr fontId="2"/>
  </si>
  <si>
    <t>片峯　俊和</t>
    <phoneticPr fontId="2"/>
  </si>
  <si>
    <t>（TOTO）</t>
    <phoneticPr fontId="2"/>
  </si>
  <si>
    <t>櫻木　直子</t>
    <phoneticPr fontId="2"/>
  </si>
  <si>
    <t>（綾小路クラブ）</t>
    <phoneticPr fontId="2"/>
  </si>
  <si>
    <t>（福間クラブ）</t>
    <phoneticPr fontId="2"/>
  </si>
  <si>
    <t>（サンデークラブ）</t>
    <phoneticPr fontId="2"/>
  </si>
  <si>
    <t>（NEXUS）</t>
    <phoneticPr fontId="2"/>
  </si>
  <si>
    <t>（九州ソフトテニスクラブ）</t>
    <phoneticPr fontId="2"/>
  </si>
  <si>
    <t>（UNiTE）</t>
    <phoneticPr fontId="2"/>
  </si>
  <si>
    <t xml:space="preserve"> </t>
    <phoneticPr fontId="2"/>
  </si>
  <si>
    <t>種目</t>
    <rPh sb="0" eb="2">
      <t>シュモク</t>
    </rPh>
    <phoneticPr fontId="2"/>
  </si>
  <si>
    <t>ドロー
番号</t>
    <rPh sb="4" eb="6">
      <t>バンゴウ</t>
    </rPh>
    <phoneticPr fontId="2"/>
  </si>
  <si>
    <t>番手</t>
    <rPh sb="0" eb="2">
      <t>バンテ</t>
    </rPh>
    <phoneticPr fontId="2"/>
  </si>
  <si>
    <t>A選手氏名</t>
    <rPh sb="1" eb="3">
      <t>センシュ</t>
    </rPh>
    <rPh sb="3" eb="5">
      <t>シメイ</t>
    </rPh>
    <phoneticPr fontId="2"/>
  </si>
  <si>
    <t>A選手クラブ名</t>
    <rPh sb="1" eb="3">
      <t>センシュ</t>
    </rPh>
    <rPh sb="6" eb="7">
      <t>メイ</t>
    </rPh>
    <phoneticPr fontId="2"/>
  </si>
  <si>
    <t>B選手氏名</t>
    <rPh sb="1" eb="3">
      <t>センシュ</t>
    </rPh>
    <rPh sb="3" eb="5">
      <t>シメイ</t>
    </rPh>
    <phoneticPr fontId="2"/>
  </si>
  <si>
    <t>B選手クラブ名</t>
    <rPh sb="1" eb="3">
      <t>センシュ</t>
    </rPh>
    <rPh sb="6" eb="7">
      <t>メイ</t>
    </rPh>
    <phoneticPr fontId="2"/>
  </si>
  <si>
    <t>得失差</t>
    <rPh sb="0" eb="2">
      <t>トクシツ</t>
    </rPh>
    <rPh sb="2" eb="3">
      <t>サ</t>
    </rPh>
    <phoneticPr fontId="2"/>
  </si>
  <si>
    <t>一般ミックス</t>
    <rPh sb="0" eb="2">
      <t>イッパン</t>
    </rPh>
    <phoneticPr fontId="2"/>
  </si>
  <si>
    <t>マスターズ予選</t>
    <rPh sb="5" eb="7">
      <t>ヨセン</t>
    </rPh>
    <phoneticPr fontId="2"/>
  </si>
  <si>
    <t>２位トーナメント</t>
    <rPh sb="1" eb="2">
      <t>イ</t>
    </rPh>
    <phoneticPr fontId="2"/>
  </si>
  <si>
    <t>C2</t>
    <phoneticPr fontId="2"/>
  </si>
  <si>
    <t>D2</t>
    <phoneticPr fontId="2"/>
  </si>
  <si>
    <t>E2</t>
    <phoneticPr fontId="2"/>
  </si>
  <si>
    <t>F2</t>
    <phoneticPr fontId="2"/>
  </si>
  <si>
    <t>C3</t>
    <phoneticPr fontId="2"/>
  </si>
  <si>
    <t>D3</t>
    <phoneticPr fontId="2"/>
  </si>
  <si>
    <t>E3</t>
    <phoneticPr fontId="2"/>
  </si>
  <si>
    <t>F3</t>
    <phoneticPr fontId="2"/>
  </si>
  <si>
    <t>進行表</t>
    <rPh sb="0" eb="3">
      <t>シンコウヒョウ</t>
    </rPh>
    <phoneticPr fontId="2"/>
  </si>
  <si>
    <t>　　　　　　　　　協賛　　ナガセケンコー㈱　・（公財）　福岡県スポーツ協会　　　　　　　　　</t>
    <rPh sb="24" eb="26">
      <t>コウザイ</t>
    </rPh>
    <rPh sb="28" eb="30">
      <t>フクオカ</t>
    </rPh>
    <rPh sb="30" eb="31">
      <t>ケン</t>
    </rPh>
    <rPh sb="35" eb="37">
      <t>キョウカイ</t>
    </rPh>
    <phoneticPr fontId="2"/>
  </si>
  <si>
    <t>　　　　　　　　　主管　　福岡県ねんりんスポーツ・文化祭実行委員会</t>
    <rPh sb="9" eb="11">
      <t>シュカン</t>
    </rPh>
    <rPh sb="13" eb="16">
      <t>フクオカケン</t>
    </rPh>
    <rPh sb="25" eb="28">
      <t>ブンカサイ</t>
    </rPh>
    <rPh sb="28" eb="30">
      <t>ジッコウ</t>
    </rPh>
    <rPh sb="30" eb="33">
      <t>イインカイ</t>
    </rPh>
    <phoneticPr fontId="2"/>
  </si>
  <si>
    <t>　　　　　　　　　主催　　福岡県社会福祉協議会</t>
    <rPh sb="9" eb="11">
      <t>シュサイ</t>
    </rPh>
    <rPh sb="13" eb="16">
      <t>フクオカケン</t>
    </rPh>
    <rPh sb="16" eb="18">
      <t>シャカイ</t>
    </rPh>
    <rPh sb="18" eb="20">
      <t>フクシ</t>
    </rPh>
    <rPh sb="20" eb="23">
      <t>キョウギカイ</t>
    </rPh>
    <phoneticPr fontId="2"/>
  </si>
  <si>
    <t>理事長が決めて下さい</t>
    <rPh sb="0" eb="3">
      <t>リジチョウ</t>
    </rPh>
    <rPh sb="4" eb="5">
      <t>キ</t>
    </rPh>
    <rPh sb="7" eb="8">
      <t>クダ</t>
    </rPh>
    <phoneticPr fontId="2"/>
  </si>
  <si>
    <t>④ショルダーバック（ヨネックス）</t>
    <phoneticPr fontId="2"/>
  </si>
  <si>
    <t>③レーディースソックス（ヨネックス）</t>
    <phoneticPr fontId="2"/>
  </si>
  <si>
    <t>②クールタオル（ヨネックス）</t>
    <phoneticPr fontId="2"/>
  </si>
  <si>
    <t>①帽子（ケンコー）</t>
    <rPh sb="1" eb="3">
      <t>ボウシ</t>
    </rPh>
    <phoneticPr fontId="2"/>
  </si>
  <si>
    <t>令和5年度連盟保管商品</t>
    <rPh sb="0" eb="2">
      <t>レイワ</t>
    </rPh>
    <rPh sb="5" eb="7">
      <t>レンメイ</t>
    </rPh>
    <rPh sb="7" eb="9">
      <t>ホカン</t>
    </rPh>
    <rPh sb="9" eb="11">
      <t>ショウヒン</t>
    </rPh>
    <phoneticPr fontId="2"/>
  </si>
  <si>
    <t>（全国ねんりんスポーツ文化祭　福岡県予選会）</t>
    <rPh sb="1" eb="3">
      <t>ゼンコク</t>
    </rPh>
    <rPh sb="11" eb="14">
      <t>ブンカサイ</t>
    </rPh>
    <rPh sb="15" eb="18">
      <t>フクオカケン</t>
    </rPh>
    <rPh sb="18" eb="21">
      <t>ヨセンカイ</t>
    </rPh>
    <phoneticPr fontId="2"/>
  </si>
  <si>
    <t>Instagram 　　　 　</t>
    <phoneticPr fontId="2"/>
  </si>
  <si>
    <t>　Facebook</t>
  </si>
  <si>
    <t xml:space="preserve">    兼 日本マスターズミックスダブルスの部選考会</t>
    <rPh sb="4" eb="5">
      <t>ケン</t>
    </rPh>
    <rPh sb="6" eb="8">
      <t>ニホン</t>
    </rPh>
    <rPh sb="22" eb="23">
      <t>ブ</t>
    </rPh>
    <rPh sb="23" eb="26">
      <t>センコウカイ</t>
    </rPh>
    <phoneticPr fontId="2"/>
  </si>
  <si>
    <t>　Instagram 　　　 　</t>
    <phoneticPr fontId="2"/>
  </si>
  <si>
    <t>　　　　　　　　　　　　　主催　　福岡県ソフトテニス連盟</t>
    <rPh sb="13" eb="15">
      <t>シュサイ</t>
    </rPh>
    <rPh sb="17" eb="20">
      <t>フクオカケン</t>
    </rPh>
    <rPh sb="26" eb="28">
      <t>レンメイ</t>
    </rPh>
    <phoneticPr fontId="2"/>
  </si>
  <si>
    <t>　　　　　　　　　　　　　主管　　福岡市ソフトテニス連盟</t>
    <rPh sb="13" eb="15">
      <t>シュカン</t>
    </rPh>
    <rPh sb="17" eb="19">
      <t>フクオカ</t>
    </rPh>
    <rPh sb="19" eb="20">
      <t>シ</t>
    </rPh>
    <rPh sb="26" eb="28">
      <t>レンメイ</t>
    </rPh>
    <phoneticPr fontId="2"/>
  </si>
  <si>
    <t>2023　県ミックス各賞リスト</t>
    <rPh sb="5" eb="6">
      <t>ケン</t>
    </rPh>
    <rPh sb="10" eb="12">
      <t>カクショウ</t>
    </rPh>
    <phoneticPr fontId="2"/>
  </si>
  <si>
    <t>1位トーナメント表彰者</t>
    <rPh sb="1" eb="2">
      <t>イ</t>
    </rPh>
    <rPh sb="8" eb="10">
      <t>ヒョウショウ</t>
    </rPh>
    <rPh sb="10" eb="11">
      <t>シャ</t>
    </rPh>
    <phoneticPr fontId="2"/>
  </si>
  <si>
    <t>2位トーナメント表彰者</t>
    <rPh sb="1" eb="2">
      <t>イ</t>
    </rPh>
    <phoneticPr fontId="2"/>
  </si>
  <si>
    <t>3位トーナメント表彰者</t>
    <rPh sb="1" eb="2">
      <t>イ</t>
    </rPh>
    <phoneticPr fontId="2"/>
  </si>
  <si>
    <t>特別賞</t>
    <rPh sb="0" eb="3">
      <t>トクベツショウ</t>
    </rPh>
    <phoneticPr fontId="2"/>
  </si>
  <si>
    <t>撃沈賞</t>
    <rPh sb="0" eb="2">
      <t>ゲキチン</t>
    </rPh>
    <phoneticPr fontId="2"/>
  </si>
  <si>
    <t>マッチ（試合）の総ポイント数が最低のペア</t>
    <phoneticPr fontId="2"/>
  </si>
  <si>
    <t>合計年齢が最年少のペア</t>
  </si>
  <si>
    <t>ベストドレッサー賞</t>
    <rPh sb="8" eb="9">
      <t>ショウ</t>
    </rPh>
    <phoneticPr fontId="2"/>
  </si>
  <si>
    <t>理事長が決めて下さい</t>
    <phoneticPr fontId="2"/>
  </si>
  <si>
    <t>バグカップル賞</t>
    <rPh sb="6" eb="7">
      <t>ショウ</t>
    </rPh>
    <phoneticPr fontId="2"/>
  </si>
  <si>
    <t>珍プレー続出の爆笑ペア（大会本部で決定）</t>
    <phoneticPr fontId="2"/>
  </si>
  <si>
    <t>各決勝トーナメント入賞者と特別賞以外は、全てくじ引きとします</t>
    <rPh sb="20" eb="21">
      <t>スベ</t>
    </rPh>
    <phoneticPr fontId="2"/>
  </si>
  <si>
    <t>対象は県ミックス(19ペア)・マスターズ(3ペア)計22ペアです</t>
    <rPh sb="0" eb="2">
      <t>タイショウ</t>
    </rPh>
    <rPh sb="3" eb="4">
      <t>ケン</t>
    </rPh>
    <rPh sb="25" eb="26">
      <t>ケイ</t>
    </rPh>
    <phoneticPr fontId="2"/>
  </si>
  <si>
    <t>ショルダーバック（ヨネックス）</t>
    <phoneticPr fontId="2"/>
  </si>
  <si>
    <t>クールタオル（ヨネックス）</t>
    <phoneticPr fontId="2"/>
  </si>
  <si>
    <t>QUOカード</t>
    <phoneticPr fontId="2"/>
  </si>
  <si>
    <t>マスターズ優勝</t>
    <rPh sb="5" eb="7">
      <t>ユウショウ</t>
    </rPh>
    <phoneticPr fontId="2"/>
  </si>
  <si>
    <t>2位トーナメント</t>
    <rPh sb="1" eb="2">
      <t>イ</t>
    </rPh>
    <phoneticPr fontId="2"/>
  </si>
  <si>
    <t>1位トーナメント</t>
    <rPh sb="1" eb="2">
      <t>イ</t>
    </rPh>
    <phoneticPr fontId="2"/>
  </si>
  <si>
    <t>3位トーナメント</t>
    <rPh sb="1" eb="2">
      <t>イ</t>
    </rPh>
    <phoneticPr fontId="2"/>
  </si>
  <si>
    <t>２位トーナメント優勝</t>
    <rPh sb="1" eb="2">
      <t>イ</t>
    </rPh>
    <rPh sb="8" eb="10">
      <t>ユウショウ</t>
    </rPh>
    <phoneticPr fontId="2"/>
  </si>
  <si>
    <t>9位</t>
    <rPh sb="1" eb="2">
      <t>イ</t>
    </rPh>
    <phoneticPr fontId="2"/>
  </si>
  <si>
    <t>10位</t>
    <rPh sb="2" eb="3">
      <t>イ</t>
    </rPh>
    <phoneticPr fontId="2"/>
  </si>
  <si>
    <t>14位</t>
    <rPh sb="2" eb="3">
      <t>イ</t>
    </rPh>
    <phoneticPr fontId="2"/>
  </si>
  <si>
    <t>３位トーナメント優勝</t>
    <rPh sb="1" eb="2">
      <t>イ</t>
    </rPh>
    <rPh sb="8" eb="10">
      <t>ユウショウ</t>
    </rPh>
    <phoneticPr fontId="2"/>
  </si>
  <si>
    <t>１６位</t>
    <rPh sb="2" eb="3">
      <t>イ</t>
    </rPh>
    <phoneticPr fontId="2"/>
  </si>
  <si>
    <t>18位</t>
    <rPh sb="2" eb="3">
      <t>イ</t>
    </rPh>
    <phoneticPr fontId="2"/>
  </si>
  <si>
    <t>17位</t>
    <rPh sb="2" eb="3">
      <t>イ</t>
    </rPh>
    <phoneticPr fontId="2"/>
  </si>
  <si>
    <t>19位</t>
    <rPh sb="2" eb="3">
      <t>イ</t>
    </rPh>
    <phoneticPr fontId="2"/>
  </si>
  <si>
    <t>20位</t>
    <rPh sb="2" eb="3">
      <t>イ</t>
    </rPh>
    <phoneticPr fontId="2"/>
  </si>
  <si>
    <t>21位</t>
    <rPh sb="2" eb="3">
      <t>イ</t>
    </rPh>
    <phoneticPr fontId="2"/>
  </si>
  <si>
    <t>22位</t>
    <rPh sb="2" eb="3">
      <t>イ</t>
    </rPh>
    <phoneticPr fontId="2"/>
  </si>
  <si>
    <t>6位</t>
    <rPh sb="1" eb="2">
      <t>イ</t>
    </rPh>
    <phoneticPr fontId="2"/>
  </si>
  <si>
    <t>ねんりん祭</t>
    <rPh sb="4" eb="5">
      <t>サイ</t>
    </rPh>
    <phoneticPr fontId="2"/>
  </si>
  <si>
    <t>６０歳女子優勝</t>
    <rPh sb="2" eb="3">
      <t>サイ</t>
    </rPh>
    <rPh sb="3" eb="5">
      <t>ジョシ</t>
    </rPh>
    <rPh sb="5" eb="7">
      <t>ユウショウ</t>
    </rPh>
    <phoneticPr fontId="2"/>
  </si>
  <si>
    <t>男子70・女子60ミックス優勝</t>
    <rPh sb="0" eb="2">
      <t>ダンシ</t>
    </rPh>
    <rPh sb="5" eb="7">
      <t>ジョシ</t>
    </rPh>
    <rPh sb="13" eb="15">
      <t>ユウショウ</t>
    </rPh>
    <phoneticPr fontId="2"/>
  </si>
  <si>
    <t>ケンコー帽子（2）</t>
    <rPh sb="4" eb="6">
      <t>ボウシ</t>
    </rPh>
    <phoneticPr fontId="2"/>
  </si>
  <si>
    <t>ソックス（ヨネックス・ケンコー）</t>
    <phoneticPr fontId="2"/>
  </si>
  <si>
    <t>ケンコー帽子（2）・</t>
    <rPh sb="4" eb="6">
      <t>ボウシ</t>
    </rPh>
    <phoneticPr fontId="2"/>
  </si>
  <si>
    <t>サンデークラブ</t>
  </si>
  <si>
    <t>2024 年度</t>
    <rPh sb="5" eb="7">
      <t>ネンド</t>
    </rPh>
    <phoneticPr fontId="2"/>
  </si>
  <si>
    <t xml:space="preserve"> 　　　Ｘ</t>
    <phoneticPr fontId="2"/>
  </si>
  <si>
    <t>　　　Ｘ　</t>
    <phoneticPr fontId="2"/>
  </si>
  <si>
    <t>竹下　彩夏</t>
  </si>
  <si>
    <t>日下部　莉野</t>
  </si>
  <si>
    <t>M/BASE</t>
  </si>
  <si>
    <t>中山　くるみ</t>
  </si>
  <si>
    <t>ITOshine</t>
  </si>
  <si>
    <t>松本　秀之</t>
  </si>
  <si>
    <t>G</t>
    <phoneticPr fontId="2"/>
  </si>
  <si>
    <t>H</t>
    <phoneticPr fontId="2"/>
  </si>
  <si>
    <t>I</t>
    <phoneticPr fontId="2"/>
  </si>
  <si>
    <t>J</t>
    <phoneticPr fontId="2"/>
  </si>
  <si>
    <t>F</t>
    <phoneticPr fontId="2"/>
  </si>
  <si>
    <t>A前回</t>
    <rPh sb="1" eb="3">
      <t>ゼンカイ</t>
    </rPh>
    <phoneticPr fontId="2"/>
  </si>
  <si>
    <t>B前回</t>
    <rPh sb="1" eb="3">
      <t>ゼンカイ</t>
    </rPh>
    <phoneticPr fontId="2"/>
  </si>
  <si>
    <t>計</t>
    <rPh sb="0" eb="1">
      <t>ケイ</t>
    </rPh>
    <phoneticPr fontId="2"/>
  </si>
  <si>
    <t>シード</t>
    <phoneticPr fontId="2"/>
  </si>
  <si>
    <t>（</t>
    <phoneticPr fontId="2"/>
  </si>
  <si>
    <t>）</t>
    <phoneticPr fontId="2"/>
  </si>
  <si>
    <t>３・４位トーナメント</t>
    <rPh sb="3" eb="4">
      <t>イ</t>
    </rPh>
    <phoneticPr fontId="2"/>
  </si>
  <si>
    <t>G2</t>
    <phoneticPr fontId="2"/>
  </si>
  <si>
    <t>H2</t>
    <phoneticPr fontId="2"/>
  </si>
  <si>
    <t>I2</t>
    <phoneticPr fontId="2"/>
  </si>
  <si>
    <t>J2</t>
    <phoneticPr fontId="2"/>
  </si>
  <si>
    <t>G3</t>
    <phoneticPr fontId="2"/>
  </si>
  <si>
    <t>H3</t>
    <phoneticPr fontId="2"/>
  </si>
  <si>
    <t>I3</t>
    <phoneticPr fontId="2"/>
  </si>
  <si>
    <t>D4</t>
    <phoneticPr fontId="2"/>
  </si>
  <si>
    <t>マスターズミックス予選</t>
    <rPh sb="9" eb="11">
      <t>ヨセン</t>
    </rPh>
    <phoneticPr fontId="2"/>
  </si>
  <si>
    <t>8-9</t>
    <phoneticPr fontId="2"/>
  </si>
  <si>
    <t>7-9</t>
    <phoneticPr fontId="2"/>
  </si>
  <si>
    <t>10-11</t>
    <phoneticPr fontId="2"/>
  </si>
  <si>
    <t>12-13</t>
    <phoneticPr fontId="2"/>
  </si>
  <si>
    <t>10-12</t>
    <phoneticPr fontId="2"/>
  </si>
  <si>
    <t>11-13</t>
    <phoneticPr fontId="2"/>
  </si>
  <si>
    <t>11-12</t>
    <phoneticPr fontId="2"/>
  </si>
  <si>
    <t>10-13</t>
    <phoneticPr fontId="2"/>
  </si>
  <si>
    <t>14-15</t>
    <phoneticPr fontId="2"/>
  </si>
  <si>
    <t>14-16</t>
    <phoneticPr fontId="2"/>
  </si>
  <si>
    <t>15-16</t>
    <phoneticPr fontId="2"/>
  </si>
  <si>
    <t>21-22</t>
    <phoneticPr fontId="2"/>
  </si>
  <si>
    <t>24-25</t>
    <phoneticPr fontId="2"/>
  </si>
  <si>
    <t>22-23</t>
    <phoneticPr fontId="2"/>
  </si>
  <si>
    <t>25-26</t>
    <phoneticPr fontId="2"/>
  </si>
  <si>
    <t>21-23</t>
    <phoneticPr fontId="2"/>
  </si>
  <si>
    <t>24-26</t>
    <phoneticPr fontId="2"/>
  </si>
  <si>
    <t>27-28</t>
    <phoneticPr fontId="2"/>
  </si>
  <si>
    <t>30-31</t>
    <phoneticPr fontId="2"/>
  </si>
  <si>
    <t>28-29</t>
    <phoneticPr fontId="2"/>
  </si>
  <si>
    <t>31-32</t>
    <phoneticPr fontId="2"/>
  </si>
  <si>
    <t>27-29</t>
    <phoneticPr fontId="2"/>
  </si>
  <si>
    <t>30-32</t>
    <phoneticPr fontId="2"/>
  </si>
  <si>
    <t>18-19</t>
    <phoneticPr fontId="2"/>
  </si>
  <si>
    <t>1～9</t>
    <phoneticPr fontId="2"/>
  </si>
  <si>
    <t>８コート</t>
    <phoneticPr fontId="2"/>
  </si>
  <si>
    <t>井上　晃輔</t>
  </si>
  <si>
    <t>錦戸　世奈</t>
    <rPh sb="0" eb="2">
      <t>ニシキド</t>
    </rPh>
    <rPh sb="3" eb="5">
      <t>セナ</t>
    </rPh>
    <phoneticPr fontId="1"/>
  </si>
  <si>
    <t>弥永　心</t>
    <rPh sb="0" eb="2">
      <t>ヤナガ</t>
    </rPh>
    <rPh sb="3" eb="4">
      <t>ココロ</t>
    </rPh>
    <phoneticPr fontId="1"/>
  </si>
  <si>
    <t>山口　茂</t>
    <rPh sb="0" eb="2">
      <t>ヤマグチ</t>
    </rPh>
    <rPh sb="3" eb="4">
      <t>シゲル</t>
    </rPh>
    <phoneticPr fontId="1"/>
  </si>
  <si>
    <t>弥永　智也</t>
    <rPh sb="0" eb="2">
      <t>ヤナガ</t>
    </rPh>
    <rPh sb="3" eb="5">
      <t>トモヤ</t>
    </rPh>
    <phoneticPr fontId="1"/>
  </si>
  <si>
    <t>弥永　来良</t>
    <rPh sb="0" eb="2">
      <t>ヤナガ</t>
    </rPh>
    <rPh sb="3" eb="5">
      <t>ライヨ</t>
    </rPh>
    <phoneticPr fontId="1"/>
  </si>
  <si>
    <t>佐々木　暖理</t>
    <rPh sb="0" eb="3">
      <t>ササキ</t>
    </rPh>
    <rPh sb="4" eb="5">
      <t>アタタ</t>
    </rPh>
    <rPh sb="5" eb="6">
      <t>リ</t>
    </rPh>
    <phoneticPr fontId="1"/>
  </si>
  <si>
    <t>埋金　幸平</t>
  </si>
  <si>
    <t>松本　穂香</t>
    <rPh sb="0" eb="2">
      <t>マツモト</t>
    </rPh>
    <rPh sb="3" eb="5">
      <t>ホノカ</t>
    </rPh>
    <phoneticPr fontId="1"/>
  </si>
  <si>
    <t>神谷　充紀</t>
    <rPh sb="0" eb="2">
      <t>カミヤ</t>
    </rPh>
    <rPh sb="3" eb="4">
      <t>ミツル</t>
    </rPh>
    <rPh sb="4" eb="5">
      <t>キ</t>
    </rPh>
    <phoneticPr fontId="1"/>
  </si>
  <si>
    <t>宮脇　達也</t>
    <rPh sb="0" eb="2">
      <t>ミヤワキ</t>
    </rPh>
    <rPh sb="3" eb="5">
      <t>タツヤ</t>
    </rPh>
    <phoneticPr fontId="1"/>
  </si>
  <si>
    <t>前村　理沙</t>
    <rPh sb="0" eb="2">
      <t>マエムラ</t>
    </rPh>
    <rPh sb="3" eb="4">
      <t>リ</t>
    </rPh>
    <rPh sb="4" eb="5">
      <t>サ</t>
    </rPh>
    <phoneticPr fontId="1"/>
  </si>
  <si>
    <t>前村　秀章</t>
    <rPh sb="0" eb="2">
      <t>マエムラ</t>
    </rPh>
    <rPh sb="3" eb="5">
      <t>ヒデアキ</t>
    </rPh>
    <phoneticPr fontId="1"/>
  </si>
  <si>
    <t>湯田　楓</t>
  </si>
  <si>
    <t>上村　大貴</t>
  </si>
  <si>
    <t>宮脇　晟弥</t>
  </si>
  <si>
    <t>藤嶋　杏美</t>
  </si>
  <si>
    <t>近藤　好貴</t>
  </si>
  <si>
    <t>矢野　さやか</t>
  </si>
  <si>
    <t>田平　星哉</t>
  </si>
  <si>
    <t>近藤　舞子</t>
  </si>
  <si>
    <t>松藤　萌</t>
  </si>
  <si>
    <t>上津遊　由真</t>
  </si>
  <si>
    <t>石橋　志倫</t>
    <rPh sb="0" eb="2">
      <t>イシバシ</t>
    </rPh>
    <rPh sb="3" eb="4">
      <t>ココロザシ</t>
    </rPh>
    <rPh sb="4" eb="5">
      <t>リン</t>
    </rPh>
    <phoneticPr fontId="1"/>
  </si>
  <si>
    <t>今任　歩佳</t>
    <rPh sb="0" eb="2">
      <t>イマトウ</t>
    </rPh>
    <rPh sb="3" eb="5">
      <t>アユカ</t>
    </rPh>
    <phoneticPr fontId="1"/>
  </si>
  <si>
    <t>山口　耕佑</t>
  </si>
  <si>
    <t>斎藤　篤稀</t>
    <rPh sb="0" eb="2">
      <t>サイトウ</t>
    </rPh>
    <rPh sb="3" eb="4">
      <t>アツ</t>
    </rPh>
    <rPh sb="4" eb="5">
      <t>キ</t>
    </rPh>
    <phoneticPr fontId="1"/>
  </si>
  <si>
    <t>田中　希</t>
    <rPh sb="0" eb="2">
      <t>タナカ</t>
    </rPh>
    <rPh sb="3" eb="4">
      <t>ノゾミ</t>
    </rPh>
    <phoneticPr fontId="1"/>
  </si>
  <si>
    <t>大森　乃愛</t>
    <rPh sb="0" eb="2">
      <t>オオモリ</t>
    </rPh>
    <rPh sb="3" eb="5">
      <t>ノア</t>
    </rPh>
    <phoneticPr fontId="1"/>
  </si>
  <si>
    <t>大年　優吾</t>
    <rPh sb="0" eb="2">
      <t>オオトシ</t>
    </rPh>
    <rPh sb="3" eb="5">
      <t>ユウゴ</t>
    </rPh>
    <phoneticPr fontId="1"/>
  </si>
  <si>
    <t>真島　千奈</t>
    <rPh sb="0" eb="2">
      <t>マジマ</t>
    </rPh>
    <rPh sb="3" eb="4">
      <t>セン</t>
    </rPh>
    <rPh sb="4" eb="5">
      <t>ナ</t>
    </rPh>
    <phoneticPr fontId="1"/>
  </si>
  <si>
    <t>藤春　耕大</t>
    <rPh sb="0" eb="2">
      <t>フジハル</t>
    </rPh>
    <rPh sb="3" eb="4">
      <t>タガヤ</t>
    </rPh>
    <rPh sb="4" eb="5">
      <t>ダイ</t>
    </rPh>
    <phoneticPr fontId="1"/>
  </si>
  <si>
    <t>能見　若奈</t>
    <rPh sb="0" eb="2">
      <t>ノウミ</t>
    </rPh>
    <rPh sb="3" eb="4">
      <t>ワカ</t>
    </rPh>
    <rPh sb="4" eb="5">
      <t>ナ</t>
    </rPh>
    <phoneticPr fontId="1"/>
  </si>
  <si>
    <t>野間　智美</t>
    <rPh sb="0" eb="2">
      <t>ノマ</t>
    </rPh>
    <rPh sb="3" eb="5">
      <t>トモミ</t>
    </rPh>
    <phoneticPr fontId="3"/>
  </si>
  <si>
    <t>藤田　佑樹</t>
    <rPh sb="0" eb="2">
      <t>フジタ</t>
    </rPh>
    <rPh sb="3" eb="5">
      <t>ユウキ</t>
    </rPh>
    <phoneticPr fontId="3"/>
  </si>
  <si>
    <t>山根　正芳</t>
    <rPh sb="0" eb="2">
      <t>ヤマネ</t>
    </rPh>
    <rPh sb="3" eb="5">
      <t>マサヨシ</t>
    </rPh>
    <phoneticPr fontId="3"/>
  </si>
  <si>
    <t>田中　梨絵</t>
    <rPh sb="0" eb="2">
      <t>タナカ</t>
    </rPh>
    <rPh sb="3" eb="5">
      <t>リエ</t>
    </rPh>
    <phoneticPr fontId="3"/>
  </si>
  <si>
    <t>濵田　雅美</t>
    <rPh sb="0" eb="2">
      <t>ハマダ</t>
    </rPh>
    <rPh sb="3" eb="5">
      <t>マサミ</t>
    </rPh>
    <phoneticPr fontId="3"/>
  </si>
  <si>
    <t>石川　毅</t>
    <rPh sb="0" eb="2">
      <t>イシカワ</t>
    </rPh>
    <rPh sb="3" eb="4">
      <t>タケシ</t>
    </rPh>
    <phoneticPr fontId="3"/>
  </si>
  <si>
    <t>御手洗　良紀</t>
    <rPh sb="0" eb="3">
      <t>オテアライ</t>
    </rPh>
    <rPh sb="4" eb="5">
      <t>ヨ</t>
    </rPh>
    <rPh sb="5" eb="6">
      <t>キ</t>
    </rPh>
    <phoneticPr fontId="3"/>
  </si>
  <si>
    <t>松本　彩</t>
    <rPh sb="0" eb="2">
      <t>マツモト</t>
    </rPh>
    <rPh sb="3" eb="4">
      <t>アヤ</t>
    </rPh>
    <phoneticPr fontId="4"/>
  </si>
  <si>
    <t>石井　基紀</t>
    <rPh sb="0" eb="2">
      <t>イシイ</t>
    </rPh>
    <rPh sb="3" eb="5">
      <t>モトキ</t>
    </rPh>
    <phoneticPr fontId="4"/>
  </si>
  <si>
    <t>笛　凌太郎</t>
  </si>
  <si>
    <t>荒津　奈央</t>
  </si>
  <si>
    <t>北井　桜咲</t>
  </si>
  <si>
    <t>梶原　寛輝</t>
  </si>
  <si>
    <t>森　遥可</t>
  </si>
  <si>
    <t>田中　己博</t>
  </si>
  <si>
    <t>古賀　真一</t>
  </si>
  <si>
    <t>中西　花奈</t>
  </si>
  <si>
    <t>西口　諒耶</t>
  </si>
  <si>
    <t>原　麻美</t>
  </si>
  <si>
    <t>井前　友宏</t>
    <rPh sb="0" eb="2">
      <t>イマエ</t>
    </rPh>
    <rPh sb="3" eb="5">
      <t>トモヒロ</t>
    </rPh>
    <phoneticPr fontId="1"/>
  </si>
  <si>
    <t>竹岡　慶</t>
    <rPh sb="0" eb="2">
      <t>タケオカ</t>
    </rPh>
    <rPh sb="3" eb="4">
      <t>ケイ</t>
    </rPh>
    <phoneticPr fontId="1"/>
  </si>
  <si>
    <t>上簗　翔</t>
    <rPh sb="0" eb="1">
      <t>ウエ</t>
    </rPh>
    <rPh sb="1" eb="2">
      <t>ヤナ</t>
    </rPh>
    <rPh sb="3" eb="4">
      <t>ショウ</t>
    </rPh>
    <phoneticPr fontId="1"/>
  </si>
  <si>
    <t>松尾　あかね</t>
    <rPh sb="0" eb="2">
      <t>マツオ</t>
    </rPh>
    <phoneticPr fontId="1"/>
  </si>
  <si>
    <t>男塾</t>
    <rPh sb="0" eb="2">
      <t>オトコジュク</t>
    </rPh>
    <phoneticPr fontId="1"/>
  </si>
  <si>
    <t>九州産業大学</t>
    <rPh sb="0" eb="6">
      <t>キュウシュウサンギョウダイガク</t>
    </rPh>
    <phoneticPr fontId="1"/>
  </si>
  <si>
    <t>筑紫野クラブ</t>
    <rPh sb="0" eb="3">
      <t>チクシノ</t>
    </rPh>
    <phoneticPr fontId="1"/>
  </si>
  <si>
    <t>祗園</t>
    <rPh sb="0" eb="2">
      <t>ギオン</t>
    </rPh>
    <phoneticPr fontId="1"/>
  </si>
  <si>
    <t>北九州クラブ</t>
    <rPh sb="0" eb="3">
      <t>キタキュウシュウ</t>
    </rPh>
    <phoneticPr fontId="1"/>
  </si>
  <si>
    <t>SSC</t>
  </si>
  <si>
    <t>久留米クラブ</t>
  </si>
  <si>
    <t>筑紫野クラブ</t>
  </si>
  <si>
    <t>青葉クラブ</t>
  </si>
  <si>
    <t>戸畑クラブ</t>
    <rPh sb="0" eb="2">
      <t>トバタ</t>
    </rPh>
    <phoneticPr fontId="1"/>
  </si>
  <si>
    <t>福大クラブ</t>
    <rPh sb="0" eb="2">
      <t>フクダイ</t>
    </rPh>
    <phoneticPr fontId="1"/>
  </si>
  <si>
    <t>男塾</t>
    <rPh sb="0" eb="2">
      <t>オトコジュク</t>
    </rPh>
    <phoneticPr fontId="3"/>
  </si>
  <si>
    <t>綾小路クラブ</t>
    <rPh sb="0" eb="3">
      <t>アヤノコウジ</t>
    </rPh>
    <phoneticPr fontId="3"/>
  </si>
  <si>
    <t>福岡市役所</t>
    <rPh sb="0" eb="5">
      <t>フクオカシヤクショ</t>
    </rPh>
    <phoneticPr fontId="3"/>
  </si>
  <si>
    <t>福間クラブ</t>
  </si>
  <si>
    <t>芦屋クラブ</t>
    <rPh sb="0" eb="2">
      <t>アシヤ</t>
    </rPh>
    <phoneticPr fontId="4"/>
  </si>
  <si>
    <t>TOTO</t>
  </si>
  <si>
    <t>芦屋クラブ</t>
  </si>
  <si>
    <t>福岡市役所</t>
    <rPh sb="0" eb="2">
      <t>フクオカ</t>
    </rPh>
    <rPh sb="2" eb="5">
      <t>シヤクショ</t>
    </rPh>
    <phoneticPr fontId="1"/>
  </si>
  <si>
    <t>West　ward</t>
  </si>
  <si>
    <t>中村　海斗</t>
    <rPh sb="0" eb="2">
      <t>ナカムラ</t>
    </rPh>
    <rPh sb="3" eb="5">
      <t>カイト</t>
    </rPh>
    <phoneticPr fontId="1"/>
  </si>
  <si>
    <t>祇園</t>
    <rPh sb="0" eb="2">
      <t>ギオン</t>
    </rPh>
    <phoneticPr fontId="1"/>
  </si>
  <si>
    <t>時吉　瑶妃</t>
    <rPh sb="0" eb="1">
      <t>トキ</t>
    </rPh>
    <rPh sb="1" eb="2">
      <t>ヨシ</t>
    </rPh>
    <rPh sb="3" eb="4">
      <t>ヨウ</t>
    </rPh>
    <rPh sb="4" eb="5">
      <t>キサキ</t>
    </rPh>
    <phoneticPr fontId="3"/>
  </si>
  <si>
    <t>九州ソフト</t>
    <rPh sb="0" eb="2">
      <t>キュウシュウ</t>
    </rPh>
    <phoneticPr fontId="1"/>
  </si>
  <si>
    <t>博多めんたい倶楽部</t>
    <rPh sb="0" eb="2">
      <t>ハカタ</t>
    </rPh>
    <rPh sb="6" eb="9">
      <t>クラブ</t>
    </rPh>
    <phoneticPr fontId="2"/>
  </si>
  <si>
    <t>金海　裕加</t>
    <rPh sb="0" eb="2">
      <t>カナウミ</t>
    </rPh>
    <rPh sb="3" eb="4">
      <t>ヒロシ</t>
    </rPh>
    <rPh sb="4" eb="5">
      <t>カ</t>
    </rPh>
    <phoneticPr fontId="1"/>
  </si>
  <si>
    <t>奥村　陸矢</t>
    <rPh sb="0" eb="2">
      <t>オクムラ</t>
    </rPh>
    <rPh sb="3" eb="5">
      <t>リクヤ</t>
    </rPh>
    <phoneticPr fontId="1"/>
  </si>
  <si>
    <t>永渕　千絵</t>
    <rPh sb="0" eb="2">
      <t>ナガブチ</t>
    </rPh>
    <rPh sb="3" eb="5">
      <t>チエ</t>
    </rPh>
    <phoneticPr fontId="1"/>
  </si>
  <si>
    <t>沖　嘉紀</t>
  </si>
  <si>
    <t>片山　順子</t>
    <rPh sb="0" eb="2">
      <t>カタヤマ</t>
    </rPh>
    <rPh sb="3" eb="5">
      <t>ジュンコ</t>
    </rPh>
    <phoneticPr fontId="1"/>
  </si>
  <si>
    <t>和田　知大</t>
    <rPh sb="0" eb="2">
      <t>ワダ</t>
    </rPh>
    <rPh sb="3" eb="4">
      <t>シ</t>
    </rPh>
    <rPh sb="4" eb="5">
      <t>ダイ</t>
    </rPh>
    <phoneticPr fontId="1"/>
  </si>
  <si>
    <t>福田　江里子</t>
  </si>
  <si>
    <t>篠原　和彦</t>
  </si>
  <si>
    <t>綾小路クラブ</t>
    <rPh sb="0" eb="3">
      <t>アヤノコウジ</t>
    </rPh>
    <phoneticPr fontId="1"/>
  </si>
  <si>
    <t>糟屋クラブ</t>
    <rPh sb="0" eb="2">
      <t>カスヤ</t>
    </rPh>
    <phoneticPr fontId="1"/>
  </si>
  <si>
    <t>同</t>
    <rPh sb="0" eb="1">
      <t>ドウ</t>
    </rPh>
    <phoneticPr fontId="2"/>
  </si>
  <si>
    <t>１コート</t>
    <phoneticPr fontId="2"/>
  </si>
  <si>
    <t>２コート</t>
    <phoneticPr fontId="2"/>
  </si>
  <si>
    <t>３コート</t>
    <phoneticPr fontId="2"/>
  </si>
  <si>
    <t>４コート</t>
  </si>
  <si>
    <t>５コート</t>
  </si>
  <si>
    <t>６コート</t>
  </si>
  <si>
    <t>７コート</t>
  </si>
  <si>
    <t>受付次第コート開放、開会式終了５分後に試合開始</t>
    <rPh sb="0" eb="2">
      <t>ウケツケ</t>
    </rPh>
    <rPh sb="2" eb="4">
      <t>シダイ</t>
    </rPh>
    <rPh sb="7" eb="9">
      <t>カイホウ</t>
    </rPh>
    <rPh sb="10" eb="13">
      <t>カイカイシキ</t>
    </rPh>
    <rPh sb="13" eb="15">
      <t>シュウリョウ</t>
    </rPh>
    <rPh sb="16" eb="18">
      <t>フンゴ</t>
    </rPh>
    <rPh sb="19" eb="23">
      <t>シアイカイシ</t>
    </rPh>
    <phoneticPr fontId="2"/>
  </si>
  <si>
    <t>101-102</t>
    <phoneticPr fontId="2"/>
  </si>
  <si>
    <t>103-104</t>
    <phoneticPr fontId="2"/>
  </si>
  <si>
    <t>101-103</t>
    <phoneticPr fontId="2"/>
  </si>
  <si>
    <t>102-104</t>
    <phoneticPr fontId="2"/>
  </si>
  <si>
    <t>102-103</t>
    <phoneticPr fontId="2"/>
  </si>
  <si>
    <t>101-104</t>
    <phoneticPr fontId="2"/>
  </si>
  <si>
    <t>20-21</t>
    <phoneticPr fontId="2"/>
  </si>
  <si>
    <t>20-22</t>
    <phoneticPr fontId="2"/>
  </si>
  <si>
    <t>20-23</t>
    <phoneticPr fontId="2"/>
  </si>
  <si>
    <t>17-18</t>
    <phoneticPr fontId="2"/>
  </si>
  <si>
    <t>17-19</t>
    <phoneticPr fontId="2"/>
  </si>
  <si>
    <t>10～16</t>
    <phoneticPr fontId="2"/>
  </si>
  <si>
    <t>1～16</t>
    <phoneticPr fontId="2"/>
  </si>
  <si>
    <t>17～23</t>
    <phoneticPr fontId="2"/>
  </si>
  <si>
    <t>24～32</t>
    <phoneticPr fontId="2"/>
  </si>
  <si>
    <t>17～32</t>
    <phoneticPr fontId="2"/>
  </si>
  <si>
    <t>D2-E2</t>
    <phoneticPr fontId="2"/>
  </si>
  <si>
    <t>A1～B2-C2</t>
    <phoneticPr fontId="2"/>
  </si>
  <si>
    <t>準決勝</t>
    <rPh sb="0" eb="3">
      <t>ジュンケッショウ</t>
    </rPh>
    <phoneticPr fontId="2"/>
  </si>
  <si>
    <t>１位トーナメント</t>
    <rPh sb="1" eb="2">
      <t>イ</t>
    </rPh>
    <phoneticPr fontId="2"/>
  </si>
  <si>
    <t>F2-G2</t>
    <phoneticPr fontId="2"/>
  </si>
  <si>
    <t>H2-I2～J2</t>
    <phoneticPr fontId="2"/>
  </si>
  <si>
    <t>A3～G4-C3</t>
    <phoneticPr fontId="2"/>
  </si>
  <si>
    <t>D3-B3～E3</t>
    <phoneticPr fontId="2"/>
  </si>
  <si>
    <t>H3-D4～J3</t>
    <phoneticPr fontId="2"/>
  </si>
  <si>
    <t>4～9（1～3）</t>
    <phoneticPr fontId="2"/>
  </si>
  <si>
    <t>24～29（30～32）</t>
    <phoneticPr fontId="2"/>
  </si>
  <si>
    <t>B2-C2（A2）</t>
    <phoneticPr fontId="2"/>
  </si>
  <si>
    <t>H2-I2（J2）</t>
    <phoneticPr fontId="2"/>
  </si>
  <si>
    <t>G4-C3（A3）</t>
    <phoneticPr fontId="2"/>
  </si>
  <si>
    <t>D3-B3（E3）</t>
    <phoneticPr fontId="2"/>
  </si>
  <si>
    <t>H3-D4（J3）</t>
    <phoneticPr fontId="2"/>
  </si>
  <si>
    <t>G4</t>
    <phoneticPr fontId="2"/>
  </si>
  <si>
    <t>I3-G3（F3）</t>
    <phoneticPr fontId="2"/>
  </si>
  <si>
    <t>F3～I3-G3</t>
    <phoneticPr fontId="2"/>
  </si>
  <si>
    <t xml:space="preserve">　　　　　　　　　　　　　協賛　　ヨネックス株式会社 </t>
    <rPh sb="13" eb="15">
      <t>キョウサン</t>
    </rPh>
    <phoneticPr fontId="2"/>
  </si>
  <si>
    <t>山住　貢三</t>
  </si>
  <si>
    <t>粕谷　博一</t>
  </si>
  <si>
    <t>小郡クラブ</t>
  </si>
  <si>
    <t>松本祐紀恵</t>
  </si>
  <si>
    <t>糟谷地区ソフトテ ニス連盟</t>
  </si>
  <si>
    <t>山本 明美</t>
  </si>
  <si>
    <t>福岡クラブ</t>
  </si>
  <si>
    <t>田中稔明</t>
    <rPh sb="0" eb="2">
      <t>タナカ</t>
    </rPh>
    <rPh sb="2" eb="4">
      <t>トシアキ</t>
    </rPh>
    <phoneticPr fontId="1"/>
  </si>
  <si>
    <t>1955.9.29</t>
  </si>
  <si>
    <t>大牟田クラブ</t>
    <rPh sb="0" eb="3">
      <t>オオムタ</t>
    </rPh>
    <phoneticPr fontId="1"/>
  </si>
  <si>
    <t>福田保子</t>
    <rPh sb="0" eb="2">
      <t>フクダ</t>
    </rPh>
    <rPh sb="2" eb="4">
      <t>ヤスコ</t>
    </rPh>
    <phoneticPr fontId="1"/>
  </si>
  <si>
    <t>1961.10.28</t>
  </si>
  <si>
    <t>済</t>
    <rPh sb="0" eb="1">
      <t>スミ</t>
    </rPh>
    <phoneticPr fontId="2"/>
  </si>
  <si>
    <t>2025年6月1日（日）</t>
    <rPh sb="4" eb="5">
      <t>ネン</t>
    </rPh>
    <rPh sb="6" eb="7">
      <t>ガツ</t>
    </rPh>
    <rPh sb="8" eb="9">
      <t>ニチ</t>
    </rPh>
    <rPh sb="10" eb="11">
      <t>ニチ</t>
    </rPh>
    <phoneticPr fontId="2"/>
  </si>
  <si>
    <t>新宝満川テニスコート</t>
    <rPh sb="0" eb="1">
      <t>シン</t>
    </rPh>
    <rPh sb="1" eb="2">
      <t>タカラ</t>
    </rPh>
    <rPh sb="2" eb="4">
      <t>ミツカワ</t>
    </rPh>
    <phoneticPr fontId="2"/>
  </si>
  <si>
    <t>2025年6月1日(日）</t>
    <rPh sb="4" eb="5">
      <t>ネン</t>
    </rPh>
    <rPh sb="6" eb="7">
      <t>ガツ</t>
    </rPh>
    <rPh sb="8" eb="9">
      <t>ニチ</t>
    </rPh>
    <rPh sb="10" eb="11">
      <t>ニチ</t>
    </rPh>
    <phoneticPr fontId="2"/>
  </si>
  <si>
    <t>第16回福岡県ミックスダブルスソフトテニス大会</t>
    <rPh sb="0" eb="1">
      <t>ダイ</t>
    </rPh>
    <rPh sb="3" eb="4">
      <t>カイ</t>
    </rPh>
    <rPh sb="4" eb="7">
      <t>フクオカケン</t>
    </rPh>
    <rPh sb="21" eb="23">
      <t>タイカイ</t>
    </rPh>
    <phoneticPr fontId="2"/>
  </si>
  <si>
    <t>錦戸　世奈</t>
    <phoneticPr fontId="2"/>
  </si>
  <si>
    <t>万野　由莉嘉</t>
    <rPh sb="0" eb="2">
      <t>マンノ</t>
    </rPh>
    <rPh sb="3" eb="4">
      <t>ユ</t>
    </rPh>
    <rPh sb="4" eb="5">
      <t>リ</t>
    </rPh>
    <rPh sb="5" eb="6">
      <t>カ</t>
    </rPh>
    <phoneticPr fontId="2"/>
  </si>
  <si>
    <t>④</t>
  </si>
  <si>
    <t>1</t>
  </si>
  <si>
    <t>1</t>
    <phoneticPr fontId="2"/>
  </si>
  <si>
    <t>2</t>
  </si>
  <si>
    <t>2</t>
    <phoneticPr fontId="2"/>
  </si>
  <si>
    <t>0</t>
    <phoneticPr fontId="2"/>
  </si>
  <si>
    <t>3</t>
  </si>
  <si>
    <t>3</t>
    <phoneticPr fontId="2"/>
  </si>
  <si>
    <t>R</t>
  </si>
  <si>
    <t>2/2</t>
  </si>
  <si>
    <t>1/2</t>
  </si>
  <si>
    <t>0/2</t>
  </si>
  <si>
    <t>0/3</t>
  </si>
  <si>
    <t>2/3</t>
  </si>
  <si>
    <t>4</t>
  </si>
  <si>
    <t>4</t>
    <phoneticPr fontId="2"/>
  </si>
  <si>
    <t>J3</t>
    <phoneticPr fontId="2"/>
  </si>
  <si>
    <t>+2</t>
    <phoneticPr fontId="2"/>
  </si>
  <si>
    <t>-2</t>
    <phoneticPr fontId="2"/>
  </si>
  <si>
    <t>3/3</t>
  </si>
  <si>
    <t>1/3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</si>
</sst>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6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name val="AR P丸ゴシック体E"/>
      <family val="3"/>
      <charset val="128"/>
    </font>
    <font>
      <sz val="11"/>
      <color indexed="3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36"/>
      <name val="ＭＳ Ｐゴシック"/>
      <family val="3"/>
      <charset val="128"/>
    </font>
    <font>
      <b/>
      <i/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2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4"/>
      <color indexed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  <scheme val="minor"/>
    </font>
    <font>
      <b/>
      <sz val="24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  <scheme val="minor"/>
    </font>
    <font>
      <sz val="11"/>
      <color theme="0" tint="-4.9989318521683403E-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.5"/>
      <name val="ＭＳ 明朝"/>
      <family val="1"/>
      <charset val="128"/>
    </font>
    <font>
      <sz val="12"/>
      <color indexed="30"/>
      <name val="ＭＳ Ｐゴシック"/>
      <family val="3"/>
      <charset val="128"/>
    </font>
    <font>
      <sz val="18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0"/>
      </right>
      <top style="thick">
        <color indexed="10"/>
      </top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 style="thick">
        <color indexed="10"/>
      </left>
      <right/>
      <top/>
      <bottom/>
      <diagonal/>
    </border>
    <border>
      <left/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/>
      <top style="thin">
        <color indexed="64"/>
      </top>
      <bottom style="thick">
        <color indexed="1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10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thin">
        <color indexed="64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medium">
        <color indexed="64"/>
      </right>
      <top style="medium">
        <color rgb="FFFF0000"/>
      </top>
      <bottom/>
      <diagonal/>
    </border>
    <border diagonalDown="1">
      <left/>
      <right style="thin">
        <color indexed="64"/>
      </right>
      <top style="medium">
        <color rgb="FFFF0000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medium">
        <color indexed="64"/>
      </right>
      <top/>
      <bottom style="medium">
        <color rgb="FFFF0000"/>
      </bottom>
      <diagonal/>
    </border>
    <border diagonalDown="1">
      <left/>
      <right style="thin">
        <color indexed="64"/>
      </right>
      <top style="thin">
        <color indexed="64"/>
      </top>
      <bottom style="medium">
        <color rgb="FFFF0000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/>
      <bottom style="thick">
        <color rgb="FFFF0000"/>
      </bottom>
      <diagonal/>
    </border>
    <border>
      <left style="medium">
        <color rgb="FFFF0000"/>
      </left>
      <right/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 style="medium">
        <color rgb="FFFF0000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 diagonalDown="1">
      <left style="thin">
        <color indexed="64"/>
      </left>
      <right style="double">
        <color indexed="64"/>
      </right>
      <top style="medium">
        <color rgb="FFFF0000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 style="medium">
        <color rgb="FFFF0000"/>
      </bottom>
      <diagonal style="thin">
        <color indexed="64"/>
      </diagonal>
    </border>
    <border>
      <left/>
      <right style="medium">
        <color indexed="64"/>
      </right>
      <top/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medium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FF0000"/>
      </bottom>
      <diagonal/>
    </border>
    <border diagonalDown="1">
      <left style="thin">
        <color indexed="64"/>
      </left>
      <right style="double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 style="thin">
        <color indexed="64"/>
      </diagonal>
    </border>
    <border>
      <left/>
      <right style="medium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ck">
        <color rgb="FFFF0000"/>
      </left>
      <right style="medium">
        <color rgb="FFFF0000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/>
      <right style="thick">
        <color rgb="FFFF0000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2" fillId="0" borderId="0"/>
  </cellStyleXfs>
  <cellXfs count="9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3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8" fillId="0" borderId="0" xfId="0" applyFont="1">
      <alignment vertical="center"/>
    </xf>
    <xf numFmtId="0" fontId="5" fillId="0" borderId="0" xfId="0" applyFont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5" fillId="0" borderId="0" xfId="0" applyFont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1" fillId="0" borderId="0" xfId="0" applyFont="1" applyAlignment="1">
      <alignment horizontal="left" vertical="center" shrinkToFit="1"/>
    </xf>
    <xf numFmtId="0" fontId="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49" fontId="6" fillId="0" borderId="0" xfId="0" applyNumberFormat="1" applyFont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0" xfId="0" applyBorder="1">
      <alignment vertical="center"/>
    </xf>
    <xf numFmtId="0" fontId="8" fillId="0" borderId="1" xfId="0" applyFont="1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15" xfId="0" applyBorder="1">
      <alignment vertical="center"/>
    </xf>
    <xf numFmtId="0" fontId="0" fillId="0" borderId="34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0" fillId="0" borderId="0" xfId="0" applyAlignment="1">
      <alignment horizontal="distributed" vertical="center"/>
    </xf>
    <xf numFmtId="0" fontId="17" fillId="0" borderId="0" xfId="0" applyFont="1" applyAlignment="1">
      <alignment vertical="center" shrinkToFit="1"/>
    </xf>
    <xf numFmtId="0" fontId="15" fillId="0" borderId="30" xfId="0" applyFont="1" applyBorder="1">
      <alignment vertical="center"/>
    </xf>
    <xf numFmtId="0" fontId="15" fillId="0" borderId="3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 shrinkToFit="1"/>
    </xf>
    <xf numFmtId="0" fontId="8" fillId="0" borderId="30" xfId="0" applyFont="1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5" fillId="0" borderId="0" xfId="0" applyFont="1" applyAlignment="1">
      <alignment horizontal="center" vertical="center" shrinkToFit="1"/>
    </xf>
    <xf numFmtId="0" fontId="0" fillId="0" borderId="39" xfId="0" applyBorder="1" applyAlignment="1">
      <alignment horizontal="distributed" vertical="center"/>
    </xf>
    <xf numFmtId="0" fontId="0" fillId="0" borderId="40" xfId="0" applyBorder="1" applyAlignment="1">
      <alignment horizontal="distributed" vertical="center"/>
    </xf>
    <xf numFmtId="0" fontId="15" fillId="0" borderId="39" xfId="0" applyFont="1" applyBorder="1" applyAlignment="1">
      <alignment horizontal="distributed" vertical="distributed"/>
    </xf>
    <xf numFmtId="0" fontId="15" fillId="0" borderId="40" xfId="0" applyFont="1" applyBorder="1" applyAlignment="1">
      <alignment horizontal="distributed" vertical="distributed"/>
    </xf>
    <xf numFmtId="0" fontId="16" fillId="0" borderId="1" xfId="0" applyFont="1" applyBorder="1">
      <alignment vertical="center"/>
    </xf>
    <xf numFmtId="0" fontId="0" fillId="0" borderId="0" xfId="0" applyAlignment="1">
      <alignment horizontal="center" vertical="center" textRotation="255"/>
    </xf>
    <xf numFmtId="0" fontId="0" fillId="0" borderId="0" xfId="0" applyAlignment="1">
      <alignment vertical="center" textRotation="255"/>
    </xf>
    <xf numFmtId="0" fontId="14" fillId="0" borderId="41" xfId="0" applyFont="1" applyBorder="1" applyAlignment="1">
      <alignment horizontal="distributed" vertical="distributed"/>
    </xf>
    <xf numFmtId="0" fontId="8" fillId="0" borderId="3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shrinkToFit="1"/>
    </xf>
    <xf numFmtId="0" fontId="23" fillId="0" borderId="42" xfId="0" applyFont="1" applyBorder="1" applyAlignment="1">
      <alignment horizontal="center" vertical="center" shrinkToFit="1"/>
    </xf>
    <xf numFmtId="0" fontId="23" fillId="0" borderId="43" xfId="0" applyFont="1" applyBorder="1" applyAlignment="1">
      <alignment horizontal="center" vertical="center" shrinkToFit="1"/>
    </xf>
    <xf numFmtId="0" fontId="14" fillId="0" borderId="44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12" fontId="15" fillId="0" borderId="0" xfId="0" applyNumberFormat="1" applyFont="1" applyAlignment="1">
      <alignment horizontal="center" vertical="center" shrinkToFit="1"/>
    </xf>
    <xf numFmtId="0" fontId="13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4" borderId="39" xfId="0" applyFill="1" applyBorder="1" applyAlignment="1">
      <alignment horizontal="distributed" vertical="center"/>
    </xf>
    <xf numFmtId="0" fontId="0" fillId="4" borderId="40" xfId="0" applyFill="1" applyBorder="1" applyAlignment="1">
      <alignment horizontal="distributed" vertical="center"/>
    </xf>
    <xf numFmtId="0" fontId="15" fillId="0" borderId="1" xfId="0" applyFont="1" applyBorder="1" applyAlignment="1">
      <alignment horizontal="center" vertical="center"/>
    </xf>
    <xf numFmtId="0" fontId="0" fillId="0" borderId="15" xfId="0" applyBorder="1" applyAlignment="1">
      <alignment horizontal="distributed" vertical="center"/>
    </xf>
    <xf numFmtId="0" fontId="36" fillId="0" borderId="0" xfId="0" applyFont="1" applyAlignment="1">
      <alignment horizontal="left" vertical="center"/>
    </xf>
    <xf numFmtId="0" fontId="37" fillId="0" borderId="0" xfId="0" applyFont="1">
      <alignment vertical="center"/>
    </xf>
    <xf numFmtId="0" fontId="37" fillId="0" borderId="0" xfId="0" applyFont="1" applyAlignment="1">
      <alignment horizontal="center" vertical="center" shrinkToFit="1"/>
    </xf>
    <xf numFmtId="0" fontId="38" fillId="0" borderId="0" xfId="0" applyFont="1">
      <alignment vertical="center"/>
    </xf>
    <xf numFmtId="0" fontId="39" fillId="0" borderId="0" xfId="0" applyFont="1" applyAlignment="1">
      <alignment horizontal="center" vertical="center" shrinkToFit="1"/>
    </xf>
    <xf numFmtId="0" fontId="40" fillId="0" borderId="0" xfId="0" applyFont="1" applyAlignment="1">
      <alignment horizontal="distributed" vertical="center"/>
    </xf>
    <xf numFmtId="0" fontId="37" fillId="0" borderId="0" xfId="0" applyFont="1" applyAlignment="1">
      <alignment horizontal="center" vertical="center"/>
    </xf>
    <xf numFmtId="0" fontId="41" fillId="0" borderId="0" xfId="0" applyFont="1" applyAlignment="1">
      <alignment horizontal="distributed" vertical="distributed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39" fillId="0" borderId="0" xfId="0" applyFont="1">
      <alignment vertical="center"/>
    </xf>
    <xf numFmtId="0" fontId="44" fillId="0" borderId="0" xfId="0" applyFont="1" applyAlignment="1">
      <alignment horizontal="center" vertical="center" wrapText="1"/>
    </xf>
    <xf numFmtId="0" fontId="37" fillId="0" borderId="0" xfId="0" applyFont="1" applyAlignment="1">
      <alignment vertical="center" shrinkToFit="1"/>
    </xf>
    <xf numFmtId="0" fontId="37" fillId="0" borderId="46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 vertical="center" shrinkToFit="1"/>
    </xf>
    <xf numFmtId="0" fontId="39" fillId="0" borderId="44" xfId="0" applyFont="1" applyBorder="1" applyAlignment="1">
      <alignment horizontal="center" vertical="center" shrinkToFit="1"/>
    </xf>
    <xf numFmtId="0" fontId="39" fillId="0" borderId="44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39" fillId="0" borderId="48" xfId="0" applyFont="1" applyBorder="1" applyAlignment="1">
      <alignment horizontal="center" vertical="center"/>
    </xf>
    <xf numFmtId="0" fontId="45" fillId="0" borderId="39" xfId="0" applyFont="1" applyBorder="1" applyAlignment="1">
      <alignment horizontal="distributed" vertical="distributed"/>
    </xf>
    <xf numFmtId="0" fontId="45" fillId="0" borderId="49" xfId="0" applyFont="1" applyBorder="1" applyAlignment="1">
      <alignment horizontal="distributed" vertical="center"/>
    </xf>
    <xf numFmtId="0" fontId="45" fillId="0" borderId="15" xfId="0" applyFont="1" applyBorder="1" applyAlignment="1">
      <alignment horizontal="distributed" vertical="center"/>
    </xf>
    <xf numFmtId="0" fontId="45" fillId="0" borderId="40" xfId="0" applyFont="1" applyBorder="1" applyAlignment="1">
      <alignment horizontal="distributed" vertical="center"/>
    </xf>
    <xf numFmtId="0" fontId="45" fillId="4" borderId="39" xfId="0" applyFont="1" applyFill="1" applyBorder="1" applyAlignment="1">
      <alignment horizontal="distributed" vertical="center"/>
    </xf>
    <xf numFmtId="0" fontId="45" fillId="4" borderId="40" xfId="0" applyFont="1" applyFill="1" applyBorder="1" applyAlignment="1">
      <alignment horizontal="distributed" vertical="center"/>
    </xf>
    <xf numFmtId="0" fontId="45" fillId="0" borderId="39" xfId="0" applyFont="1" applyBorder="1" applyAlignment="1">
      <alignment horizontal="distributed" vertical="center"/>
    </xf>
    <xf numFmtId="0" fontId="23" fillId="0" borderId="0" xfId="0" applyFont="1" applyAlignment="1">
      <alignment horizontal="center" vertical="center" shrinkToFit="1"/>
    </xf>
    <xf numFmtId="0" fontId="45" fillId="0" borderId="41" xfId="0" applyFont="1" applyBorder="1" applyAlignment="1">
      <alignment horizontal="distributed" vertical="center"/>
    </xf>
    <xf numFmtId="0" fontId="45" fillId="0" borderId="50" xfId="0" applyFont="1" applyBorder="1" applyAlignment="1">
      <alignment horizontal="distributed" vertical="distributed"/>
    </xf>
    <xf numFmtId="0" fontId="14" fillId="0" borderId="39" xfId="0" applyFont="1" applyBorder="1" applyAlignment="1">
      <alignment horizontal="distributed" vertical="distributed"/>
    </xf>
    <xf numFmtId="0" fontId="14" fillId="0" borderId="51" xfId="0" applyFont="1" applyBorder="1" applyAlignment="1">
      <alignment horizontal="distributed" vertical="distributed"/>
    </xf>
    <xf numFmtId="0" fontId="14" fillId="4" borderId="40" xfId="0" applyFont="1" applyFill="1" applyBorder="1" applyAlignment="1">
      <alignment horizontal="distributed" vertical="distributed"/>
    </xf>
    <xf numFmtId="0" fontId="14" fillId="4" borderId="39" xfId="0" applyFont="1" applyFill="1" applyBorder="1" applyAlignment="1">
      <alignment horizontal="distributed" vertical="distributed"/>
    </xf>
    <xf numFmtId="0" fontId="14" fillId="4" borderId="15" xfId="0" applyFont="1" applyFill="1" applyBorder="1" applyAlignment="1">
      <alignment horizontal="distributed" vertical="distributed"/>
    </xf>
    <xf numFmtId="0" fontId="14" fillId="4" borderId="50" xfId="0" applyFont="1" applyFill="1" applyBorder="1" applyAlignment="1">
      <alignment horizontal="distributed" vertical="distributed"/>
    </xf>
    <xf numFmtId="0" fontId="14" fillId="4" borderId="49" xfId="0" applyFont="1" applyFill="1" applyBorder="1" applyAlignment="1">
      <alignment horizontal="distributed" vertical="distributed"/>
    </xf>
    <xf numFmtId="0" fontId="14" fillId="4" borderId="41" xfId="0" applyFont="1" applyFill="1" applyBorder="1" applyAlignment="1">
      <alignment horizontal="distributed" vertical="distributed"/>
    </xf>
    <xf numFmtId="0" fontId="14" fillId="4" borderId="52" xfId="0" applyFont="1" applyFill="1" applyBorder="1" applyAlignment="1">
      <alignment horizontal="distributed" vertical="distributed"/>
    </xf>
    <xf numFmtId="0" fontId="14" fillId="0" borderId="49" xfId="0" applyFont="1" applyBorder="1" applyAlignment="1">
      <alignment horizontal="distributed" vertical="distributed"/>
    </xf>
    <xf numFmtId="0" fontId="14" fillId="0" borderId="40" xfId="0" applyFont="1" applyBorder="1" applyAlignment="1">
      <alignment horizontal="distributed" vertical="distributed"/>
    </xf>
    <xf numFmtId="0" fontId="14" fillId="0" borderId="33" xfId="0" applyFont="1" applyBorder="1" applyAlignment="1">
      <alignment horizontal="distributed" vertical="distributed"/>
    </xf>
    <xf numFmtId="0" fontId="14" fillId="0" borderId="15" xfId="0" applyFont="1" applyBorder="1" applyAlignment="1">
      <alignment horizontal="distributed" vertical="distributed"/>
    </xf>
    <xf numFmtId="0" fontId="14" fillId="0" borderId="50" xfId="0" applyFont="1" applyBorder="1" applyAlignment="1">
      <alignment horizontal="distributed" vertical="distributed"/>
    </xf>
    <xf numFmtId="0" fontId="14" fillId="4" borderId="32" xfId="0" applyFont="1" applyFill="1" applyBorder="1" applyAlignment="1">
      <alignment horizontal="distributed" vertical="distributed"/>
    </xf>
    <xf numFmtId="0" fontId="14" fillId="4" borderId="33" xfId="0" applyFont="1" applyFill="1" applyBorder="1" applyAlignment="1">
      <alignment horizontal="distributed" vertical="distributed"/>
    </xf>
    <xf numFmtId="0" fontId="9" fillId="0" borderId="53" xfId="0" applyFont="1" applyBorder="1" applyAlignment="1">
      <alignment horizontal="center" vertical="center" shrinkToFit="1"/>
    </xf>
    <xf numFmtId="0" fontId="0" fillId="0" borderId="54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>
      <alignment vertical="center"/>
    </xf>
    <xf numFmtId="49" fontId="0" fillId="0" borderId="35" xfId="0" applyNumberFormat="1" applyBorder="1" applyAlignment="1">
      <alignment horizontal="center" vertical="center"/>
    </xf>
    <xf numFmtId="0" fontId="8" fillId="0" borderId="141" xfId="0" applyFont="1" applyBorder="1">
      <alignment vertical="center"/>
    </xf>
    <xf numFmtId="0" fontId="0" fillId="0" borderId="142" xfId="0" applyBorder="1">
      <alignment vertical="center"/>
    </xf>
    <xf numFmtId="0" fontId="8" fillId="0" borderId="142" xfId="0" applyFont="1" applyBorder="1">
      <alignment vertical="center"/>
    </xf>
    <xf numFmtId="0" fontId="8" fillId="0" borderId="143" xfId="0" applyFont="1" applyBorder="1">
      <alignment vertical="center"/>
    </xf>
    <xf numFmtId="0" fontId="0" fillId="0" borderId="143" xfId="0" applyBorder="1">
      <alignment vertical="center"/>
    </xf>
    <xf numFmtId="0" fontId="0" fillId="0" borderId="141" xfId="0" applyBorder="1">
      <alignment vertical="center"/>
    </xf>
    <xf numFmtId="0" fontId="13" fillId="0" borderId="144" xfId="0" applyFont="1" applyBorder="1" applyAlignment="1">
      <alignment horizontal="center" vertical="center"/>
    </xf>
    <xf numFmtId="0" fontId="13" fillId="0" borderId="145" xfId="0" applyFont="1" applyBorder="1" applyAlignment="1">
      <alignment horizontal="center" vertical="center"/>
    </xf>
    <xf numFmtId="0" fontId="15" fillId="0" borderId="141" xfId="0" applyFont="1" applyBorder="1">
      <alignment vertical="center"/>
    </xf>
    <xf numFmtId="0" fontId="15" fillId="0" borderId="142" xfId="0" applyFont="1" applyBorder="1">
      <alignment vertical="center"/>
    </xf>
    <xf numFmtId="0" fontId="15" fillId="0" borderId="142" xfId="0" applyFont="1" applyBorder="1" applyAlignment="1">
      <alignment horizontal="center" vertical="center"/>
    </xf>
    <xf numFmtId="0" fontId="15" fillId="0" borderId="143" xfId="0" applyFont="1" applyBorder="1">
      <alignment vertical="center"/>
    </xf>
    <xf numFmtId="0" fontId="15" fillId="0" borderId="62" xfId="0" applyFont="1" applyBorder="1" applyAlignment="1">
      <alignment horizontal="center" vertical="center"/>
    </xf>
    <xf numFmtId="0" fontId="15" fillId="0" borderId="146" xfId="0" applyFont="1" applyBorder="1" applyAlignment="1">
      <alignment horizontal="center" vertical="center"/>
    </xf>
    <xf numFmtId="0" fontId="15" fillId="0" borderId="143" xfId="0" applyFont="1" applyBorder="1" applyAlignment="1">
      <alignment horizontal="center" vertical="center"/>
    </xf>
    <xf numFmtId="0" fontId="15" fillId="0" borderId="147" xfId="0" applyFont="1" applyBorder="1" applyAlignment="1">
      <alignment horizontal="center" vertical="center"/>
    </xf>
    <xf numFmtId="0" fontId="15" fillId="0" borderId="148" xfId="0" applyFont="1" applyBorder="1" applyAlignment="1">
      <alignment horizontal="center" vertical="center"/>
    </xf>
    <xf numFmtId="0" fontId="13" fillId="0" borderId="149" xfId="0" applyFont="1" applyBorder="1" applyAlignment="1">
      <alignment horizontal="center" vertical="center"/>
    </xf>
    <xf numFmtId="0" fontId="13" fillId="0" borderId="143" xfId="0" applyFont="1" applyBorder="1" applyAlignment="1">
      <alignment horizontal="right"/>
    </xf>
    <xf numFmtId="0" fontId="0" fillId="0" borderId="145" xfId="0" applyBorder="1">
      <alignment vertical="center"/>
    </xf>
    <xf numFmtId="0" fontId="15" fillId="0" borderId="149" xfId="0" applyFont="1" applyBorder="1">
      <alignment vertical="center"/>
    </xf>
    <xf numFmtId="0" fontId="15" fillId="0" borderId="145" xfId="0" applyFont="1" applyBorder="1" applyAlignment="1">
      <alignment horizontal="center" vertical="center"/>
    </xf>
    <xf numFmtId="0" fontId="15" fillId="0" borderId="150" xfId="0" applyFont="1" applyBorder="1" applyAlignment="1">
      <alignment horizontal="center" vertical="center"/>
    </xf>
    <xf numFmtId="0" fontId="13" fillId="0" borderId="141" xfId="0" applyFont="1" applyBorder="1" applyAlignment="1">
      <alignment horizontal="center" vertical="center"/>
    </xf>
    <xf numFmtId="0" fontId="13" fillId="0" borderId="142" xfId="0" applyFont="1" applyBorder="1" applyAlignment="1">
      <alignment horizontal="center" vertical="center"/>
    </xf>
    <xf numFmtId="0" fontId="0" fillId="0" borderId="150" xfId="0" applyBorder="1">
      <alignment vertical="center"/>
    </xf>
    <xf numFmtId="0" fontId="0" fillId="0" borderId="149" xfId="0" applyBorder="1">
      <alignment vertical="center"/>
    </xf>
    <xf numFmtId="0" fontId="13" fillId="0" borderId="143" xfId="0" applyFont="1" applyBorder="1" applyAlignment="1">
      <alignment horizontal="center" vertical="center"/>
    </xf>
    <xf numFmtId="0" fontId="13" fillId="0" borderId="147" xfId="0" applyFont="1" applyBorder="1" applyAlignment="1">
      <alignment horizontal="center" vertical="center"/>
    </xf>
    <xf numFmtId="0" fontId="13" fillId="0" borderId="148" xfId="0" applyFont="1" applyBorder="1" applyAlignment="1">
      <alignment horizontal="right"/>
    </xf>
    <xf numFmtId="0" fontId="13" fillId="0" borderId="148" xfId="0" applyFont="1" applyBorder="1" applyAlignment="1">
      <alignment horizontal="center" vertical="center"/>
    </xf>
    <xf numFmtId="0" fontId="0" fillId="0" borderId="141" xfId="0" applyBorder="1" applyAlignment="1">
      <alignment horizontal="center" vertical="center"/>
    </xf>
    <xf numFmtId="0" fontId="0" fillId="0" borderId="151" xfId="0" applyBorder="1">
      <alignment vertical="center"/>
    </xf>
    <xf numFmtId="0" fontId="11" fillId="0" borderId="62" xfId="0" applyFont="1" applyBorder="1" applyAlignment="1">
      <alignment horizontal="left" vertical="center" shrinkToFit="1"/>
    </xf>
    <xf numFmtId="0" fontId="0" fillId="0" borderId="147" xfId="0" applyBorder="1">
      <alignment vertical="center"/>
    </xf>
    <xf numFmtId="0" fontId="0" fillId="0" borderId="148" xfId="0" applyBorder="1">
      <alignment vertical="center"/>
    </xf>
    <xf numFmtId="0" fontId="13" fillId="0" borderId="151" xfId="0" applyFont="1" applyBorder="1" applyAlignment="1">
      <alignment horizontal="center" vertical="center"/>
    </xf>
    <xf numFmtId="0" fontId="15" fillId="0" borderId="148" xfId="0" applyFont="1" applyBorder="1" applyAlignment="1">
      <alignment horizontal="right" vertical="center"/>
    </xf>
    <xf numFmtId="0" fontId="15" fillId="0" borderId="151" xfId="0" applyFont="1" applyBorder="1">
      <alignment vertical="center"/>
    </xf>
    <xf numFmtId="0" fontId="0" fillId="4" borderId="41" xfId="0" applyFill="1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46" fillId="0" borderId="0" xfId="0" applyFont="1" applyAlignment="1">
      <alignment horizontal="left" vertical="center" shrinkToFit="1"/>
    </xf>
    <xf numFmtId="0" fontId="0" fillId="5" borderId="35" xfId="0" applyFill="1" applyBorder="1">
      <alignment vertical="center"/>
    </xf>
    <xf numFmtId="0" fontId="0" fillId="5" borderId="63" xfId="0" applyFill="1" applyBorder="1">
      <alignment vertical="center"/>
    </xf>
    <xf numFmtId="0" fontId="0" fillId="5" borderId="31" xfId="0" applyFill="1" applyBorder="1">
      <alignment vertical="center"/>
    </xf>
    <xf numFmtId="0" fontId="47" fillId="0" borderId="46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 shrinkToFit="1"/>
    </xf>
    <xf numFmtId="0" fontId="47" fillId="0" borderId="44" xfId="0" applyFont="1" applyBorder="1" applyAlignment="1">
      <alignment horizontal="center" vertical="center"/>
    </xf>
    <xf numFmtId="0" fontId="47" fillId="0" borderId="48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48" fillId="0" borderId="49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48" fillId="0" borderId="16" xfId="0" applyFont="1" applyBorder="1" applyAlignment="1">
      <alignment horizontal="center" vertical="center"/>
    </xf>
    <xf numFmtId="0" fontId="49" fillId="0" borderId="39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49" fillId="0" borderId="37" xfId="0" applyFont="1" applyBorder="1" applyAlignment="1">
      <alignment horizontal="center" vertical="center"/>
    </xf>
    <xf numFmtId="0" fontId="47" fillId="0" borderId="53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 shrinkToFit="1"/>
    </xf>
    <xf numFmtId="0" fontId="47" fillId="0" borderId="43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56" fontId="0" fillId="0" borderId="0" xfId="0" applyNumberFormat="1" applyAlignment="1">
      <alignment horizontal="center" vertical="center"/>
    </xf>
    <xf numFmtId="56" fontId="0" fillId="0" borderId="0" xfId="0" applyNumberFormat="1">
      <alignment vertical="center"/>
    </xf>
    <xf numFmtId="0" fontId="0" fillId="6" borderId="39" xfId="0" applyFill="1" applyBorder="1" applyAlignment="1">
      <alignment horizontal="distributed" vertical="center"/>
    </xf>
    <xf numFmtId="0" fontId="0" fillId="6" borderId="15" xfId="0" applyFill="1" applyBorder="1" applyAlignment="1">
      <alignment horizontal="distributed" vertical="center"/>
    </xf>
    <xf numFmtId="0" fontId="0" fillId="6" borderId="40" xfId="0" applyFill="1" applyBorder="1" applyAlignment="1">
      <alignment horizontal="distributed" vertical="center"/>
    </xf>
    <xf numFmtId="0" fontId="0" fillId="7" borderId="39" xfId="0" applyFill="1" applyBorder="1" applyAlignment="1">
      <alignment horizontal="distributed" vertical="center"/>
    </xf>
    <xf numFmtId="0" fontId="0" fillId="7" borderId="15" xfId="0" applyFill="1" applyBorder="1" applyAlignment="1">
      <alignment horizontal="distributed" vertical="center"/>
    </xf>
    <xf numFmtId="0" fontId="0" fillId="7" borderId="40" xfId="0" applyFill="1" applyBorder="1" applyAlignment="1">
      <alignment horizontal="distributed" vertical="center"/>
    </xf>
    <xf numFmtId="0" fontId="0" fillId="7" borderId="50" xfId="0" applyFill="1" applyBorder="1" applyAlignment="1">
      <alignment horizontal="distributed" vertical="center"/>
    </xf>
    <xf numFmtId="0" fontId="0" fillId="6" borderId="50" xfId="0" applyFill="1" applyBorder="1" applyAlignment="1">
      <alignment horizontal="distributed" vertical="center"/>
    </xf>
    <xf numFmtId="0" fontId="0" fillId="6" borderId="41" xfId="0" applyFill="1" applyBorder="1" applyAlignment="1">
      <alignment horizontal="distributed" vertical="center"/>
    </xf>
    <xf numFmtId="0" fontId="0" fillId="7" borderId="41" xfId="0" applyFill="1" applyBorder="1" applyAlignment="1">
      <alignment horizontal="distributed" vertical="center"/>
    </xf>
    <xf numFmtId="49" fontId="0" fillId="0" borderId="0" xfId="0" applyNumberFormat="1">
      <alignment vertical="center"/>
    </xf>
    <xf numFmtId="0" fontId="44" fillId="0" borderId="46" xfId="0" applyFont="1" applyBorder="1" applyAlignment="1">
      <alignment horizontal="center" vertical="center"/>
    </xf>
    <xf numFmtId="0" fontId="0" fillId="7" borderId="49" xfId="0" applyFill="1" applyBorder="1" applyAlignment="1">
      <alignment horizontal="distributed" vertical="center"/>
    </xf>
    <xf numFmtId="0" fontId="0" fillId="6" borderId="49" xfId="0" applyFill="1" applyBorder="1" applyAlignment="1">
      <alignment horizontal="distributed" vertical="center"/>
    </xf>
    <xf numFmtId="0" fontId="0" fillId="0" borderId="15" xfId="0" applyBorder="1" applyAlignment="1">
      <alignment vertical="center" shrinkToFit="1"/>
    </xf>
    <xf numFmtId="0" fontId="0" fillId="0" borderId="16" xfId="0" applyBorder="1">
      <alignment vertical="center"/>
    </xf>
    <xf numFmtId="0" fontId="0" fillId="0" borderId="16" xfId="0" applyBorder="1" applyAlignment="1">
      <alignment vertical="center" shrinkToFit="1"/>
    </xf>
    <xf numFmtId="0" fontId="0" fillId="0" borderId="40" xfId="0" applyBorder="1">
      <alignment vertical="center"/>
    </xf>
    <xf numFmtId="0" fontId="0" fillId="0" borderId="40" xfId="0" applyBorder="1" applyAlignment="1">
      <alignment vertical="center" shrinkToFit="1"/>
    </xf>
    <xf numFmtId="0" fontId="0" fillId="0" borderId="39" xfId="0" applyBorder="1">
      <alignment vertical="center"/>
    </xf>
    <xf numFmtId="0" fontId="0" fillId="0" borderId="39" xfId="0" applyBorder="1" applyAlignment="1">
      <alignment vertical="center" shrinkToFit="1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49" fontId="50" fillId="0" borderId="0" xfId="0" applyNumberFormat="1" applyFont="1" applyAlignment="1">
      <alignment horizontal="center" vertical="center"/>
    </xf>
    <xf numFmtId="14" fontId="0" fillId="0" borderId="0" xfId="0" applyNumberFormat="1">
      <alignment vertical="center"/>
    </xf>
    <xf numFmtId="0" fontId="0" fillId="0" borderId="69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49" fontId="0" fillId="0" borderId="0" xfId="0" applyNumberFormat="1" applyAlignment="1">
      <alignment horizontal="center" vertical="center"/>
    </xf>
    <xf numFmtId="0" fontId="0" fillId="0" borderId="16" xfId="0" applyBorder="1" applyAlignment="1">
      <alignment horizontal="distributed" vertical="center"/>
    </xf>
    <xf numFmtId="0" fontId="0" fillId="0" borderId="66" xfId="0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49" fontId="53" fillId="0" borderId="0" xfId="0" applyNumberFormat="1" applyFont="1" applyAlignment="1">
      <alignment horizontal="center" vertical="center"/>
    </xf>
    <xf numFmtId="0" fontId="44" fillId="0" borderId="70" xfId="0" applyFont="1" applyBorder="1" applyAlignment="1">
      <alignment horizontal="center" vertical="center"/>
    </xf>
    <xf numFmtId="0" fontId="39" fillId="0" borderId="71" xfId="0" applyFont="1" applyBorder="1" applyAlignment="1">
      <alignment horizontal="center" vertical="center" shrinkToFit="1"/>
    </xf>
    <xf numFmtId="0" fontId="39" fillId="0" borderId="72" xfId="0" applyFont="1" applyBorder="1" applyAlignment="1">
      <alignment horizontal="center" vertical="center" shrinkToFit="1"/>
    </xf>
    <xf numFmtId="0" fontId="39" fillId="0" borderId="72" xfId="0" applyFont="1" applyBorder="1" applyAlignment="1">
      <alignment horizontal="center" vertical="center"/>
    </xf>
    <xf numFmtId="0" fontId="39" fillId="0" borderId="71" xfId="0" applyFont="1" applyBorder="1" applyAlignment="1">
      <alignment horizontal="center" vertical="center"/>
    </xf>
    <xf numFmtId="0" fontId="39" fillId="0" borderId="73" xfId="0" applyFont="1" applyBorder="1" applyAlignment="1">
      <alignment horizontal="center" vertical="center"/>
    </xf>
    <xf numFmtId="0" fontId="0" fillId="0" borderId="51" xfId="0" applyBorder="1" applyAlignment="1">
      <alignment horizontal="distributed" vertical="center"/>
    </xf>
    <xf numFmtId="0" fontId="0" fillId="0" borderId="74" xfId="0" applyBorder="1" applyAlignment="1">
      <alignment horizontal="distributed" vertical="center"/>
    </xf>
    <xf numFmtId="0" fontId="0" fillId="0" borderId="75" xfId="0" applyBorder="1" applyAlignment="1">
      <alignment horizontal="distributed" vertical="center"/>
    </xf>
    <xf numFmtId="0" fontId="0" fillId="0" borderId="19" xfId="0" applyBorder="1">
      <alignment vertical="center"/>
    </xf>
    <xf numFmtId="0" fontId="0" fillId="0" borderId="76" xfId="0" applyBorder="1">
      <alignment vertical="center"/>
    </xf>
    <xf numFmtId="0" fontId="6" fillId="0" borderId="77" xfId="1" applyFont="1" applyBorder="1" applyAlignment="1">
      <alignment horizontal="center" vertical="center"/>
    </xf>
    <xf numFmtId="0" fontId="14" fillId="0" borderId="43" xfId="1" applyFont="1" applyBorder="1" applyAlignment="1">
      <alignment horizontal="distributed" vertical="center"/>
    </xf>
    <xf numFmtId="0" fontId="14" fillId="0" borderId="4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/>
    <xf numFmtId="0" fontId="14" fillId="0" borderId="0" xfId="1" applyFont="1" applyAlignment="1">
      <alignment horizontal="distributed" vertical="center"/>
    </xf>
    <xf numFmtId="0" fontId="9" fillId="0" borderId="0" xfId="1" applyFont="1"/>
    <xf numFmtId="0" fontId="1" fillId="0" borderId="0" xfId="1" applyAlignment="1">
      <alignment horizontal="distributed"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distributed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distributed" vertical="distributed"/>
    </xf>
    <xf numFmtId="0" fontId="7" fillId="0" borderId="0" xfId="1" applyFont="1" applyAlignment="1">
      <alignment horizontal="center" vertical="center"/>
    </xf>
    <xf numFmtId="0" fontId="16" fillId="0" borderId="0" xfId="1" applyFont="1" applyAlignment="1">
      <alignment horizontal="distributed" vertical="distributed"/>
    </xf>
    <xf numFmtId="0" fontId="30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14" fillId="0" borderId="0" xfId="1" applyFont="1" applyAlignment="1">
      <alignment vertical="center"/>
    </xf>
    <xf numFmtId="0" fontId="9" fillId="0" borderId="78" xfId="1" applyFont="1" applyBorder="1" applyAlignment="1">
      <alignment horizontal="center" vertical="center"/>
    </xf>
    <xf numFmtId="0" fontId="9" fillId="0" borderId="79" xfId="1" applyFont="1" applyBorder="1" applyAlignment="1">
      <alignment horizontal="center" vertical="center"/>
    </xf>
    <xf numFmtId="0" fontId="9" fillId="0" borderId="80" xfId="1" applyFont="1" applyBorder="1" applyAlignment="1">
      <alignment horizontal="center" vertical="center"/>
    </xf>
    <xf numFmtId="0" fontId="9" fillId="0" borderId="81" xfId="1" applyFont="1" applyBorder="1" applyAlignment="1">
      <alignment horizontal="center" vertical="center"/>
    </xf>
    <xf numFmtId="0" fontId="9" fillId="0" borderId="30" xfId="1" applyFont="1" applyBorder="1" applyAlignment="1">
      <alignment horizontal="center" vertical="center"/>
    </xf>
    <xf numFmtId="0" fontId="9" fillId="0" borderId="34" xfId="1" applyFont="1" applyBorder="1" applyAlignment="1">
      <alignment horizontal="center" vertical="center"/>
    </xf>
    <xf numFmtId="0" fontId="9" fillId="0" borderId="30" xfId="1" applyFont="1" applyBorder="1"/>
    <xf numFmtId="0" fontId="9" fillId="4" borderId="0" xfId="1" applyFont="1" applyFill="1" applyAlignment="1">
      <alignment horizontal="center" vertical="center"/>
    </xf>
    <xf numFmtId="0" fontId="9" fillId="4" borderId="0" xfId="1" applyFont="1" applyFill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31" fillId="4" borderId="0" xfId="1" applyFont="1" applyFill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6" xfId="1" applyFont="1" applyBorder="1" applyAlignment="1">
      <alignment horizontal="distributed" vertical="distributed"/>
    </xf>
    <xf numFmtId="0" fontId="7" fillId="0" borderId="16" xfId="1" applyFont="1" applyBorder="1" applyAlignment="1">
      <alignment horizontal="center" vertical="center"/>
    </xf>
    <xf numFmtId="0" fontId="31" fillId="0" borderId="77" xfId="1" applyFont="1" applyBorder="1" applyAlignment="1">
      <alignment horizontal="center" vertical="center"/>
    </xf>
    <xf numFmtId="0" fontId="9" fillId="0" borderId="83" xfId="1" applyFont="1" applyBorder="1" applyAlignment="1">
      <alignment horizontal="center" vertical="center"/>
    </xf>
    <xf numFmtId="0" fontId="9" fillId="0" borderId="77" xfId="1" applyFont="1" applyBorder="1" applyAlignment="1">
      <alignment horizontal="center" vertical="center"/>
    </xf>
    <xf numFmtId="0" fontId="9" fillId="0" borderId="84" xfId="1" applyFont="1" applyBorder="1" applyAlignment="1">
      <alignment horizontal="distributed" vertical="center"/>
    </xf>
    <xf numFmtId="0" fontId="9" fillId="0" borderId="85" xfId="1" applyFont="1" applyBorder="1" applyAlignment="1">
      <alignment horizontal="distributed" vertical="center"/>
    </xf>
    <xf numFmtId="0" fontId="9" fillId="0" borderId="23" xfId="1" applyFont="1" applyBorder="1" applyAlignment="1">
      <alignment horizontal="distributed" vertical="center"/>
    </xf>
    <xf numFmtId="0" fontId="9" fillId="0" borderId="24" xfId="1" applyFont="1" applyBorder="1" applyAlignment="1">
      <alignment horizontal="distributed" vertical="center"/>
    </xf>
    <xf numFmtId="0" fontId="9" fillId="0" borderId="19" xfId="1" applyFont="1" applyBorder="1" applyAlignment="1">
      <alignment horizontal="distributed" vertical="center"/>
    </xf>
    <xf numFmtId="0" fontId="9" fillId="0" borderId="20" xfId="1" applyFont="1" applyBorder="1" applyAlignment="1">
      <alignment horizontal="distributed" vertical="center"/>
    </xf>
    <xf numFmtId="0" fontId="9" fillId="0" borderId="68" xfId="1" applyFont="1" applyBorder="1" applyAlignment="1">
      <alignment horizontal="center" vertical="center"/>
    </xf>
    <xf numFmtId="0" fontId="9" fillId="0" borderId="76" xfId="1" applyFont="1" applyBorder="1" applyAlignment="1">
      <alignment horizontal="distributed" vertical="center"/>
    </xf>
    <xf numFmtId="0" fontId="9" fillId="0" borderId="86" xfId="1" applyFont="1" applyBorder="1" applyAlignment="1">
      <alignment horizontal="distributed" vertical="center"/>
    </xf>
    <xf numFmtId="0" fontId="9" fillId="0" borderId="82" xfId="1" applyFont="1" applyBorder="1" applyAlignment="1">
      <alignment horizontal="center" vertical="center"/>
    </xf>
    <xf numFmtId="0" fontId="9" fillId="0" borderId="38" xfId="1" applyFont="1" applyBorder="1" applyAlignment="1">
      <alignment horizontal="distributed" vertical="center"/>
    </xf>
    <xf numFmtId="0" fontId="9" fillId="0" borderId="87" xfId="1" applyFont="1" applyBorder="1" applyAlignment="1">
      <alignment horizontal="distributed" vertical="center"/>
    </xf>
    <xf numFmtId="0" fontId="9" fillId="0" borderId="62" xfId="1" applyFont="1" applyBorder="1" applyAlignment="1">
      <alignment horizontal="center" vertical="center"/>
    </xf>
    <xf numFmtId="0" fontId="9" fillId="0" borderId="62" xfId="1" applyFont="1" applyBorder="1"/>
    <xf numFmtId="0" fontId="9" fillId="0" borderId="88" xfId="1" applyFont="1" applyBorder="1" applyAlignment="1">
      <alignment horizontal="center" vertical="center"/>
    </xf>
    <xf numFmtId="0" fontId="6" fillId="0" borderId="43" xfId="1" applyFont="1" applyBorder="1" applyAlignment="1">
      <alignment horizontal="distributed" vertical="distributed"/>
    </xf>
    <xf numFmtId="0" fontId="27" fillId="0" borderId="43" xfId="1" applyFont="1" applyBorder="1" applyAlignment="1">
      <alignment horizontal="center" vertical="center" wrapText="1"/>
    </xf>
    <xf numFmtId="0" fontId="15" fillId="0" borderId="43" xfId="1" applyFont="1" applyBorder="1" applyAlignment="1">
      <alignment horizontal="center" vertical="center"/>
    </xf>
    <xf numFmtId="0" fontId="6" fillId="0" borderId="1" xfId="1" applyFont="1" applyBorder="1" applyAlignment="1">
      <alignment horizontal="distributed" vertical="distributed"/>
    </xf>
    <xf numFmtId="0" fontId="6" fillId="0" borderId="63" xfId="1" applyFont="1" applyBorder="1" applyAlignment="1">
      <alignment horizontal="center" vertical="center"/>
    </xf>
    <xf numFmtId="0" fontId="6" fillId="0" borderId="63" xfId="1" applyFont="1" applyBorder="1" applyAlignment="1">
      <alignment horizontal="distributed" vertical="distributed"/>
    </xf>
    <xf numFmtId="0" fontId="7" fillId="0" borderId="63" xfId="1" applyFont="1" applyBorder="1" applyAlignment="1">
      <alignment horizontal="center" vertical="center"/>
    </xf>
    <xf numFmtId="0" fontId="31" fillId="0" borderId="0" xfId="1" applyFont="1" applyAlignment="1">
      <alignment horizontal="center" vertical="center"/>
    </xf>
    <xf numFmtId="0" fontId="9" fillId="0" borderId="0" xfId="1" applyFont="1" applyAlignment="1">
      <alignment vertical="center" wrapText="1"/>
    </xf>
    <xf numFmtId="0" fontId="0" fillId="0" borderId="32" xfId="0" applyBorder="1" applyAlignment="1">
      <alignment horizontal="distributed" vertical="distributed"/>
    </xf>
    <xf numFmtId="0" fontId="0" fillId="0" borderId="33" xfId="0" applyBorder="1" applyAlignment="1">
      <alignment horizontal="distributed" vertical="distributed"/>
    </xf>
    <xf numFmtId="0" fontId="0" fillId="0" borderId="34" xfId="0" applyBorder="1" applyAlignment="1">
      <alignment horizontal="distributed" vertical="distributed"/>
    </xf>
    <xf numFmtId="49" fontId="9" fillId="0" borderId="18" xfId="1" applyNumberFormat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49" fontId="9" fillId="0" borderId="31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49" fontId="9" fillId="0" borderId="16" xfId="1" applyNumberFormat="1" applyFont="1" applyBorder="1" applyAlignment="1">
      <alignment horizontal="center" vertical="center"/>
    </xf>
    <xf numFmtId="49" fontId="9" fillId="0" borderId="111" xfId="1" applyNumberFormat="1" applyFont="1" applyBorder="1" applyAlignment="1">
      <alignment horizontal="center" vertical="center"/>
    </xf>
    <xf numFmtId="49" fontId="28" fillId="0" borderId="16" xfId="1" applyNumberFormat="1" applyFont="1" applyBorder="1" applyAlignment="1">
      <alignment horizontal="center" vertical="center"/>
    </xf>
    <xf numFmtId="49" fontId="28" fillId="0" borderId="1" xfId="1" applyNumberFormat="1" applyFont="1" applyBorder="1" applyAlignment="1">
      <alignment horizontal="center" vertical="center"/>
    </xf>
    <xf numFmtId="49" fontId="9" fillId="0" borderId="117" xfId="1" applyNumberFormat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49" fontId="9" fillId="0" borderId="119" xfId="1" applyNumberFormat="1" applyFont="1" applyBorder="1" applyAlignment="1">
      <alignment horizontal="center" vertical="center"/>
    </xf>
    <xf numFmtId="49" fontId="9" fillId="0" borderId="118" xfId="1" applyNumberFormat="1" applyFont="1" applyBorder="1" applyAlignment="1">
      <alignment horizontal="center" vertical="center"/>
    </xf>
    <xf numFmtId="49" fontId="9" fillId="0" borderId="67" xfId="1" applyNumberFormat="1" applyFont="1" applyBorder="1" applyAlignment="1">
      <alignment horizontal="center" vertical="center"/>
    </xf>
    <xf numFmtId="49" fontId="9" fillId="0" borderId="24" xfId="1" applyNumberFormat="1" applyFont="1" applyBorder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  <xf numFmtId="49" fontId="28" fillId="0" borderId="0" xfId="1" applyNumberFormat="1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distributed" vertical="center"/>
    </xf>
    <xf numFmtId="0" fontId="9" fillId="0" borderId="63" xfId="1" applyFont="1" applyBorder="1" applyAlignment="1">
      <alignment horizontal="center" vertical="center"/>
    </xf>
    <xf numFmtId="0" fontId="9" fillId="0" borderId="63" xfId="1" applyFont="1" applyBorder="1" applyAlignment="1">
      <alignment horizontal="distributed" vertical="center"/>
    </xf>
    <xf numFmtId="0" fontId="39" fillId="0" borderId="0" xfId="0" applyFont="1" applyAlignment="1">
      <alignment horizontal="center" vertical="center"/>
    </xf>
    <xf numFmtId="0" fontId="62" fillId="0" borderId="0" xfId="0" applyFont="1" applyAlignment="1">
      <alignment horizontal="left" vertical="center" indent="5"/>
    </xf>
    <xf numFmtId="0" fontId="0" fillId="0" borderId="66" xfId="0" applyBorder="1" applyAlignment="1">
      <alignment horizontal="right" vertical="center"/>
    </xf>
    <xf numFmtId="0" fontId="0" fillId="0" borderId="82" xfId="0" applyBorder="1" applyAlignment="1">
      <alignment horizontal="center" vertical="center"/>
    </xf>
    <xf numFmtId="0" fontId="30" fillId="0" borderId="0" xfId="1" applyFont="1" applyAlignment="1">
      <alignment vertical="center"/>
    </xf>
    <xf numFmtId="0" fontId="54" fillId="0" borderId="0" xfId="0" applyFont="1" applyAlignment="1">
      <alignment horizontal="center" vertical="center"/>
    </xf>
    <xf numFmtId="0" fontId="52" fillId="0" borderId="0" xfId="0" applyFont="1">
      <alignment vertical="center"/>
    </xf>
    <xf numFmtId="0" fontId="15" fillId="0" borderId="1" xfId="0" applyFont="1" applyBorder="1" applyAlignment="1">
      <alignment horizontal="center" vertical="center" shrinkToFit="1"/>
    </xf>
    <xf numFmtId="0" fontId="63" fillId="0" borderId="1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0" fillId="0" borderId="15" xfId="0" applyBorder="1" applyAlignment="1">
      <alignment horizontal="center" vertical="center" shrinkToFit="1"/>
    </xf>
    <xf numFmtId="0" fontId="63" fillId="0" borderId="35" xfId="0" applyFont="1" applyBorder="1" applyAlignment="1">
      <alignment horizontal="left" vertical="center"/>
    </xf>
    <xf numFmtId="0" fontId="63" fillId="0" borderId="31" xfId="0" applyFont="1" applyBorder="1" applyAlignment="1">
      <alignment horizontal="left" vertical="center"/>
    </xf>
    <xf numFmtId="0" fontId="12" fillId="0" borderId="0" xfId="0" applyFont="1" applyAlignment="1">
      <alignment vertical="center" shrinkToFit="1"/>
    </xf>
    <xf numFmtId="0" fontId="0" fillId="0" borderId="77" xfId="0" applyBorder="1">
      <alignment vertical="center"/>
    </xf>
    <xf numFmtId="0" fontId="0" fillId="0" borderId="81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15" fillId="0" borderId="18" xfId="0" applyFont="1" applyBorder="1">
      <alignment vertical="center"/>
    </xf>
    <xf numFmtId="0" fontId="0" fillId="0" borderId="25" xfId="0" applyBorder="1">
      <alignment vertical="center"/>
    </xf>
    <xf numFmtId="0" fontId="0" fillId="0" borderId="27" xfId="0" applyBorder="1">
      <alignment vertical="center"/>
    </xf>
    <xf numFmtId="0" fontId="0" fillId="0" borderId="26" xfId="0" applyBorder="1" applyAlignment="1">
      <alignment horizontal="center" vertical="center" shrinkToFit="1"/>
    </xf>
    <xf numFmtId="0" fontId="16" fillId="0" borderId="15" xfId="0" applyFont="1" applyBorder="1">
      <alignment vertical="center"/>
    </xf>
    <xf numFmtId="0" fontId="15" fillId="0" borderId="26" xfId="0" applyFont="1" applyBorder="1" applyAlignment="1">
      <alignment horizontal="center" vertical="center" shrinkToFit="1"/>
    </xf>
    <xf numFmtId="0" fontId="0" fillId="8" borderId="79" xfId="0" applyFill="1" applyBorder="1" applyAlignment="1">
      <alignment horizontal="center" vertical="center" shrinkToFit="1"/>
    </xf>
    <xf numFmtId="0" fontId="0" fillId="8" borderId="1" xfId="0" applyFill="1" applyBorder="1" applyAlignment="1">
      <alignment horizontal="center" vertical="center" shrinkToFit="1"/>
    </xf>
    <xf numFmtId="0" fontId="8" fillId="9" borderId="1" xfId="0" applyFont="1" applyFill="1" applyBorder="1" applyAlignment="1">
      <alignment horizontal="center" vertical="center"/>
    </xf>
    <xf numFmtId="0" fontId="15" fillId="0" borderId="56" xfId="0" applyFont="1" applyBorder="1">
      <alignment vertical="center"/>
    </xf>
    <xf numFmtId="0" fontId="12" fillId="0" borderId="0" xfId="0" applyFont="1">
      <alignment vertical="center"/>
    </xf>
    <xf numFmtId="0" fontId="16" fillId="0" borderId="0" xfId="0" applyFont="1">
      <alignment vertical="center"/>
    </xf>
    <xf numFmtId="0" fontId="52" fillId="0" borderId="0" xfId="0" applyFont="1" applyAlignment="1">
      <alignment horizontal="left" vertical="center"/>
    </xf>
    <xf numFmtId="0" fontId="31" fillId="0" borderId="53" xfId="1" applyFont="1" applyBorder="1" applyAlignment="1">
      <alignment horizontal="center" vertical="center"/>
    </xf>
    <xf numFmtId="0" fontId="9" fillId="0" borderId="42" xfId="1" applyFont="1" applyBorder="1" applyAlignment="1">
      <alignment horizontal="center" vertical="center"/>
    </xf>
    <xf numFmtId="0" fontId="9" fillId="0" borderId="53" xfId="1" applyFont="1" applyBorder="1" applyAlignment="1">
      <alignment horizontal="center" vertical="center"/>
    </xf>
    <xf numFmtId="0" fontId="9" fillId="0" borderId="45" xfId="1" applyFont="1" applyBorder="1" applyAlignment="1">
      <alignment horizontal="center" vertical="center"/>
    </xf>
    <xf numFmtId="0" fontId="9" fillId="0" borderId="127" xfId="1" applyFont="1" applyBorder="1" applyAlignment="1">
      <alignment horizontal="center" vertical="center"/>
    </xf>
    <xf numFmtId="0" fontId="9" fillId="0" borderId="43" xfId="1" applyFont="1" applyBorder="1" applyAlignment="1">
      <alignment horizontal="center" vertical="center"/>
    </xf>
    <xf numFmtId="0" fontId="9" fillId="0" borderId="153" xfId="1" applyFont="1" applyBorder="1" applyAlignment="1">
      <alignment horizontal="center" vertical="center"/>
    </xf>
    <xf numFmtId="49" fontId="9" fillId="0" borderId="34" xfId="1" applyNumberFormat="1" applyFont="1" applyBorder="1" applyAlignment="1">
      <alignment horizontal="center" vertical="center"/>
    </xf>
    <xf numFmtId="0" fontId="34" fillId="0" borderId="79" xfId="1" applyFont="1" applyBorder="1" applyAlignment="1">
      <alignment horizontal="center" vertical="center"/>
    </xf>
    <xf numFmtId="0" fontId="34" fillId="0" borderId="81" xfId="1" applyFont="1" applyBorder="1" applyAlignment="1">
      <alignment horizontal="center" vertical="center"/>
    </xf>
    <xf numFmtId="49" fontId="33" fillId="0" borderId="1" xfId="1" applyNumberFormat="1" applyFont="1" applyBorder="1" applyAlignment="1">
      <alignment horizontal="center" vertical="center"/>
    </xf>
    <xf numFmtId="49" fontId="33" fillId="0" borderId="26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3" xfId="1" applyFont="1" applyBorder="1" applyAlignment="1">
      <alignment horizontal="distributed" vertical="center"/>
    </xf>
    <xf numFmtId="0" fontId="9" fillId="0" borderId="45" xfId="1" applyFont="1" applyBorder="1" applyAlignment="1">
      <alignment horizontal="distributed" vertical="center"/>
    </xf>
    <xf numFmtId="49" fontId="9" fillId="0" borderId="66" xfId="1" applyNumberFormat="1" applyFont="1" applyBorder="1" applyAlignment="1">
      <alignment horizontal="center" vertical="center"/>
    </xf>
    <xf numFmtId="0" fontId="9" fillId="0" borderId="66" xfId="1" applyFont="1" applyBorder="1" applyAlignment="1">
      <alignment horizontal="center" vertical="center"/>
    </xf>
    <xf numFmtId="49" fontId="9" fillId="0" borderId="61" xfId="1" applyNumberFormat="1" applyFont="1" applyBorder="1" applyAlignment="1">
      <alignment horizontal="center" vertical="center"/>
    </xf>
    <xf numFmtId="0" fontId="1" fillId="0" borderId="34" xfId="1" applyBorder="1"/>
    <xf numFmtId="0" fontId="1" fillId="0" borderId="66" xfId="1" applyBorder="1"/>
    <xf numFmtId="0" fontId="1" fillId="0" borderId="67" xfId="1" applyBorder="1"/>
    <xf numFmtId="0" fontId="1" fillId="0" borderId="82" xfId="1" applyBorder="1"/>
    <xf numFmtId="0" fontId="1" fillId="0" borderId="88" xfId="1" applyBorder="1"/>
    <xf numFmtId="0" fontId="9" fillId="0" borderId="3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33" fillId="0" borderId="137" xfId="7" applyFont="1" applyBorder="1" applyAlignment="1">
      <alignment horizontal="center" vertical="center"/>
    </xf>
    <xf numFmtId="0" fontId="33" fillId="0" borderId="22" xfId="7" applyFon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33" fillId="0" borderId="14" xfId="7" applyFont="1" applyBorder="1" applyAlignment="1">
      <alignment horizontal="center" vertical="center"/>
    </xf>
    <xf numFmtId="49" fontId="33" fillId="0" borderId="18" xfId="1" applyNumberFormat="1" applyFont="1" applyBorder="1" applyAlignment="1">
      <alignment horizontal="center" vertical="center"/>
    </xf>
    <xf numFmtId="0" fontId="0" fillId="0" borderId="26" xfId="0" applyBorder="1">
      <alignment vertical="center"/>
    </xf>
    <xf numFmtId="0" fontId="56" fillId="0" borderId="0" xfId="1" applyFont="1" applyAlignment="1">
      <alignment horizontal="center" vertical="center"/>
    </xf>
    <xf numFmtId="0" fontId="9" fillId="0" borderId="62" xfId="1" applyFont="1" applyBorder="1" applyAlignment="1">
      <alignment horizontal="distributed" vertical="center"/>
    </xf>
    <xf numFmtId="0" fontId="9" fillId="0" borderId="1" xfId="1" applyFont="1" applyBorder="1" applyAlignment="1">
      <alignment horizontal="distributed" vertical="distributed"/>
    </xf>
    <xf numFmtId="0" fontId="1" fillId="0" borderId="1" xfId="1" applyBorder="1"/>
    <xf numFmtId="0" fontId="14" fillId="0" borderId="1" xfId="1" applyFont="1" applyBorder="1" applyAlignment="1">
      <alignment horizontal="distributed" vertical="center"/>
    </xf>
    <xf numFmtId="0" fontId="7" fillId="0" borderId="1" xfId="1" applyFont="1" applyBorder="1" applyAlignment="1">
      <alignment horizontal="center" vertical="center"/>
    </xf>
    <xf numFmtId="0" fontId="15" fillId="0" borderId="56" xfId="1" applyFont="1" applyBorder="1" applyAlignment="1">
      <alignment vertical="center"/>
    </xf>
    <xf numFmtId="0" fontId="1" fillId="0" borderId="30" xfId="1" applyBorder="1"/>
    <xf numFmtId="49" fontId="9" fillId="0" borderId="22" xfId="1" applyNumberFormat="1" applyFont="1" applyBorder="1" applyAlignment="1">
      <alignment horizontal="center" vertical="center"/>
    </xf>
    <xf numFmtId="0" fontId="1" fillId="0" borderId="62" xfId="1" applyBorder="1"/>
    <xf numFmtId="0" fontId="1" fillId="0" borderId="68" xfId="1" applyBorder="1"/>
    <xf numFmtId="0" fontId="1" fillId="0" borderId="60" xfId="1" applyBorder="1"/>
    <xf numFmtId="0" fontId="1" fillId="0" borderId="152" xfId="1" applyBorder="1"/>
    <xf numFmtId="0" fontId="3" fillId="0" borderId="0" xfId="0" applyFont="1" applyAlignment="1">
      <alignment horizontal="center" vertical="center"/>
    </xf>
    <xf numFmtId="0" fontId="9" fillId="8" borderId="0" xfId="1" applyFont="1" applyFill="1" applyAlignment="1">
      <alignment horizontal="center" vertical="center"/>
    </xf>
    <xf numFmtId="49" fontId="33" fillId="0" borderId="35" xfId="1" applyNumberFormat="1" applyFont="1" applyBorder="1" applyAlignment="1">
      <alignment horizontal="center" vertical="center"/>
    </xf>
    <xf numFmtId="0" fontId="33" fillId="0" borderId="57" xfId="7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14" fontId="0" fillId="0" borderId="32" xfId="0" applyNumberFormat="1" applyBorder="1" applyAlignment="1">
      <alignment horizontal="center" vertical="center"/>
    </xf>
    <xf numFmtId="14" fontId="0" fillId="0" borderId="33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8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4" borderId="68" xfId="0" applyFill="1" applyBorder="1" applyAlignment="1">
      <alignment horizontal="center" vertical="center"/>
    </xf>
    <xf numFmtId="0" fontId="0" fillId="4" borderId="8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63" xfId="0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46" fillId="0" borderId="58" xfId="0" applyFont="1" applyBorder="1" applyAlignment="1">
      <alignment horizontal="center" vertical="center"/>
    </xf>
    <xf numFmtId="0" fontId="47" fillId="0" borderId="23" xfId="0" applyFont="1" applyBorder="1" applyAlignment="1">
      <alignment horizontal="center" vertical="center"/>
    </xf>
    <xf numFmtId="0" fontId="47" fillId="0" borderId="25" xfId="0" applyFont="1" applyBorder="1" applyAlignment="1">
      <alignment horizontal="center" vertical="center"/>
    </xf>
    <xf numFmtId="0" fontId="9" fillId="0" borderId="90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55" fillId="0" borderId="96" xfId="0" applyFont="1" applyBorder="1" applyAlignment="1">
      <alignment horizontal="center" vertical="center"/>
    </xf>
    <xf numFmtId="0" fontId="55" fillId="0" borderId="97" xfId="0" applyFont="1" applyBorder="1" applyAlignment="1">
      <alignment horizontal="center" vertical="center"/>
    </xf>
    <xf numFmtId="49" fontId="44" fillId="0" borderId="18" xfId="0" applyNumberFormat="1" applyFont="1" applyBorder="1" applyAlignment="1">
      <alignment horizontal="center" vertical="center"/>
    </xf>
    <xf numFmtId="49" fontId="44" fillId="0" borderId="27" xfId="0" applyNumberFormat="1" applyFont="1" applyBorder="1" applyAlignment="1">
      <alignment horizontal="center" vertical="center"/>
    </xf>
    <xf numFmtId="0" fontId="47" fillId="0" borderId="47" xfId="0" applyFont="1" applyBorder="1" applyAlignment="1">
      <alignment horizontal="center" vertical="center" shrinkToFit="1"/>
    </xf>
    <xf numFmtId="0" fontId="47" fillId="0" borderId="98" xfId="0" applyFont="1" applyBorder="1" applyAlignment="1">
      <alignment horizontal="center" vertical="center" shrinkToFit="1"/>
    </xf>
    <xf numFmtId="0" fontId="55" fillId="0" borderId="105" xfId="0" applyFont="1" applyBorder="1" applyAlignment="1">
      <alignment horizontal="center" vertical="center"/>
    </xf>
    <xf numFmtId="49" fontId="55" fillId="0" borderId="104" xfId="0" applyNumberFormat="1" applyFont="1" applyBorder="1" applyAlignment="1">
      <alignment horizontal="center" vertical="center"/>
    </xf>
    <xf numFmtId="49" fontId="55" fillId="0" borderId="16" xfId="0" applyNumberFormat="1" applyFont="1" applyBorder="1" applyAlignment="1">
      <alignment horizontal="center" vertical="center"/>
    </xf>
    <xf numFmtId="49" fontId="55" fillId="0" borderId="15" xfId="0" applyNumberFormat="1" applyFont="1" applyBorder="1" applyAlignment="1">
      <alignment horizontal="center" vertical="center"/>
    </xf>
    <xf numFmtId="49" fontId="55" fillId="0" borderId="37" xfId="0" applyNumberFormat="1" applyFont="1" applyBorder="1" applyAlignment="1">
      <alignment horizontal="center" vertical="center"/>
    </xf>
    <xf numFmtId="49" fontId="44" fillId="0" borderId="24" xfId="0" applyNumberFormat="1" applyFont="1" applyBorder="1" applyAlignment="1">
      <alignment horizontal="center" vertical="center"/>
    </xf>
    <xf numFmtId="0" fontId="47" fillId="0" borderId="17" xfId="0" applyFont="1" applyBorder="1" applyAlignment="1">
      <alignment horizontal="center" vertical="center"/>
    </xf>
    <xf numFmtId="0" fontId="47" fillId="0" borderId="99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55" fillId="0" borderId="100" xfId="0" applyFont="1" applyBorder="1" applyAlignment="1">
      <alignment horizontal="center" vertical="center"/>
    </xf>
    <xf numFmtId="0" fontId="55" fillId="0" borderId="101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44" fillId="0" borderId="85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/>
    </xf>
    <xf numFmtId="49" fontId="55" fillId="0" borderId="51" xfId="0" applyNumberFormat="1" applyFont="1" applyBorder="1" applyAlignment="1">
      <alignment horizontal="center" vertical="center"/>
    </xf>
    <xf numFmtId="0" fontId="44" fillId="0" borderId="20" xfId="0" applyFont="1" applyBorder="1" applyAlignment="1">
      <alignment horizontal="center" vertical="center"/>
    </xf>
    <xf numFmtId="0" fontId="44" fillId="0" borderId="87" xfId="0" applyFont="1" applyBorder="1" applyAlignment="1">
      <alignment horizontal="center" vertical="center"/>
    </xf>
    <xf numFmtId="0" fontId="36" fillId="0" borderId="0" xfId="0" applyFont="1">
      <alignment vertical="center"/>
    </xf>
    <xf numFmtId="0" fontId="48" fillId="0" borderId="15" xfId="0" applyFont="1" applyBorder="1" applyAlignment="1">
      <alignment horizontal="center" vertical="center"/>
    </xf>
    <xf numFmtId="0" fontId="48" fillId="0" borderId="16" xfId="0" applyFont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47" fillId="0" borderId="16" xfId="0" applyFont="1" applyBorder="1" applyAlignment="1">
      <alignment horizontal="center" vertical="center"/>
    </xf>
    <xf numFmtId="0" fontId="48" fillId="0" borderId="37" xfId="0" applyFont="1" applyBorder="1" applyAlignment="1">
      <alignment horizontal="center" vertical="center"/>
    </xf>
    <xf numFmtId="0" fontId="49" fillId="0" borderId="104" xfId="0" applyFont="1" applyBorder="1" applyAlignment="1">
      <alignment horizontal="center" vertical="center"/>
    </xf>
    <xf numFmtId="0" fontId="49" fillId="0" borderId="51" xfId="0" applyFont="1" applyBorder="1" applyAlignment="1">
      <alignment horizontal="center" vertical="center"/>
    </xf>
    <xf numFmtId="0" fontId="47" fillId="0" borderId="106" xfId="0" applyFont="1" applyBorder="1" applyAlignment="1">
      <alignment horizontal="center" vertical="center" shrinkToFit="1"/>
    </xf>
    <xf numFmtId="0" fontId="47" fillId="0" borderId="107" xfId="0" applyFont="1" applyBorder="1" applyAlignment="1">
      <alignment horizontal="center" vertical="center" shrinkToFit="1"/>
    </xf>
    <xf numFmtId="0" fontId="47" fillId="0" borderId="37" xfId="0" applyFont="1" applyBorder="1" applyAlignment="1">
      <alignment horizontal="center" vertical="center"/>
    </xf>
    <xf numFmtId="0" fontId="46" fillId="0" borderId="0" xfId="0" applyFont="1" applyAlignment="1">
      <alignment horizontal="left" vertical="center" shrinkToFit="1"/>
    </xf>
    <xf numFmtId="0" fontId="9" fillId="0" borderId="102" xfId="0" applyFont="1" applyBorder="1" applyAlignment="1">
      <alignment horizontal="center" vertical="center"/>
    </xf>
    <xf numFmtId="0" fontId="9" fillId="0" borderId="103" xfId="0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48" fillId="0" borderId="104" xfId="0" applyFont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54" fillId="0" borderId="0" xfId="0" applyFont="1" applyAlignment="1">
      <alignment horizontal="left" vertical="center"/>
    </xf>
    <xf numFmtId="0" fontId="52" fillId="0" borderId="0" xfId="0" applyFont="1" applyAlignment="1">
      <alignment horizontal="left" vertical="center"/>
    </xf>
    <xf numFmtId="49" fontId="9" fillId="0" borderId="31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49" fontId="9" fillId="0" borderId="18" xfId="1" applyNumberFormat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0" fontId="9" fillId="0" borderId="68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49" fontId="9" fillId="0" borderId="79" xfId="1" applyNumberFormat="1" applyFont="1" applyBorder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9" fillId="0" borderId="25" xfId="1" applyFont="1" applyBorder="1" applyAlignment="1">
      <alignment horizontal="center" vertical="center"/>
    </xf>
    <xf numFmtId="0" fontId="9" fillId="0" borderId="89" xfId="1" applyFont="1" applyBorder="1" applyAlignment="1">
      <alignment horizontal="center" vertical="center"/>
    </xf>
    <xf numFmtId="49" fontId="9" fillId="0" borderId="108" xfId="1" applyNumberFormat="1" applyFont="1" applyBorder="1" applyAlignment="1">
      <alignment horizontal="center" vertical="center"/>
    </xf>
    <xf numFmtId="49" fontId="28" fillId="0" borderId="1" xfId="1" applyNumberFormat="1" applyFont="1" applyBorder="1" applyAlignment="1">
      <alignment horizontal="center" vertical="center"/>
    </xf>
    <xf numFmtId="49" fontId="28" fillId="0" borderId="26" xfId="1" applyNumberFormat="1" applyFont="1" applyBorder="1" applyAlignment="1">
      <alignment horizontal="center" vertical="center"/>
    </xf>
    <xf numFmtId="49" fontId="9" fillId="0" borderId="109" xfId="1" applyNumberFormat="1" applyFont="1" applyBorder="1" applyAlignment="1">
      <alignment horizontal="center" vertical="center"/>
    </xf>
    <xf numFmtId="49" fontId="9" fillId="0" borderId="110" xfId="1" applyNumberFormat="1" applyFont="1" applyBorder="1" applyAlignment="1">
      <alignment horizontal="center" vertical="center"/>
    </xf>
    <xf numFmtId="49" fontId="9" fillId="0" borderId="26" xfId="1" applyNumberFormat="1" applyFont="1" applyBorder="1" applyAlignment="1">
      <alignment horizontal="center" vertical="center"/>
    </xf>
    <xf numFmtId="49" fontId="9" fillId="0" borderId="27" xfId="1" applyNumberFormat="1" applyFont="1" applyBorder="1" applyAlignment="1">
      <alignment horizontal="center" vertical="center"/>
    </xf>
    <xf numFmtId="0" fontId="9" fillId="0" borderId="83" xfId="1" applyFont="1" applyBorder="1" applyAlignment="1">
      <alignment horizontal="center" vertical="center"/>
    </xf>
    <xf numFmtId="49" fontId="9" fillId="0" borderId="155" xfId="1" applyNumberFormat="1" applyFont="1" applyBorder="1" applyAlignment="1">
      <alignment horizontal="center" vertical="center"/>
    </xf>
    <xf numFmtId="49" fontId="9" fillId="0" borderId="117" xfId="1" applyNumberFormat="1" applyFont="1" applyBorder="1" applyAlignment="1">
      <alignment horizontal="center" vertical="center"/>
    </xf>
    <xf numFmtId="49" fontId="28" fillId="0" borderId="79" xfId="1" applyNumberFormat="1" applyFont="1" applyBorder="1" applyAlignment="1">
      <alignment horizontal="center" vertical="center"/>
    </xf>
    <xf numFmtId="49" fontId="9" fillId="0" borderId="80" xfId="1" applyNumberFormat="1" applyFont="1" applyBorder="1" applyAlignment="1">
      <alignment horizontal="center" vertical="center"/>
    </xf>
    <xf numFmtId="49" fontId="9" fillId="0" borderId="111" xfId="1" applyNumberFormat="1" applyFont="1" applyBorder="1" applyAlignment="1">
      <alignment horizontal="center" vertical="center"/>
    </xf>
    <xf numFmtId="49" fontId="9" fillId="0" borderId="78" xfId="1" applyNumberFormat="1" applyFont="1" applyBorder="1" applyAlignment="1">
      <alignment horizontal="center" vertical="center"/>
    </xf>
    <xf numFmtId="49" fontId="9" fillId="0" borderId="81" xfId="1" applyNumberFormat="1" applyFont="1" applyBorder="1" applyAlignment="1">
      <alignment horizontal="center" vertical="center"/>
    </xf>
    <xf numFmtId="49" fontId="9" fillId="0" borderId="97" xfId="1" applyNumberFormat="1" applyFont="1" applyBorder="1" applyAlignment="1">
      <alignment horizontal="center" vertical="center"/>
    </xf>
    <xf numFmtId="0" fontId="9" fillId="0" borderId="77" xfId="1" applyFont="1" applyBorder="1" applyAlignment="1">
      <alignment horizontal="center" vertical="center"/>
    </xf>
    <xf numFmtId="49" fontId="9" fillId="0" borderId="34" xfId="1" applyNumberFormat="1" applyFont="1" applyBorder="1" applyAlignment="1">
      <alignment horizontal="center" vertical="center"/>
    </xf>
    <xf numFmtId="49" fontId="9" fillId="0" borderId="15" xfId="1" applyNumberFormat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56" fillId="0" borderId="0" xfId="1" applyFont="1" applyAlignment="1">
      <alignment horizontal="center" vertical="center"/>
    </xf>
    <xf numFmtId="49" fontId="9" fillId="0" borderId="20" xfId="1" applyNumberFormat="1" applyFont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  <xf numFmtId="49" fontId="28" fillId="0" borderId="15" xfId="1" applyNumberFormat="1" applyFont="1" applyBorder="1" applyAlignment="1">
      <alignment horizontal="center" vertical="center"/>
    </xf>
    <xf numFmtId="49" fontId="28" fillId="0" borderId="37" xfId="1" applyNumberFormat="1" applyFont="1" applyBorder="1" applyAlignment="1">
      <alignment horizontal="center" vertical="center"/>
    </xf>
    <xf numFmtId="49" fontId="9" fillId="0" borderId="156" xfId="1" applyNumberFormat="1" applyFont="1" applyBorder="1" applyAlignment="1">
      <alignment horizontal="center" vertical="center"/>
    </xf>
    <xf numFmtId="49" fontId="9" fillId="0" borderId="157" xfId="1" applyNumberFormat="1" applyFont="1" applyBorder="1" applyAlignment="1">
      <alignment horizontal="center" vertical="center"/>
    </xf>
    <xf numFmtId="49" fontId="9" fillId="0" borderId="101" xfId="1" applyNumberFormat="1" applyFont="1" applyBorder="1" applyAlignment="1">
      <alignment horizontal="center" vertical="center"/>
    </xf>
    <xf numFmtId="49" fontId="9" fillId="0" borderId="126" xfId="1" applyNumberFormat="1" applyFont="1" applyBorder="1" applyAlignment="1">
      <alignment horizontal="center" vertical="center"/>
    </xf>
    <xf numFmtId="0" fontId="29" fillId="0" borderId="0" xfId="1" applyFont="1" applyAlignment="1">
      <alignment horizontal="center" vertical="center"/>
    </xf>
    <xf numFmtId="49" fontId="9" fillId="0" borderId="120" xfId="1" applyNumberFormat="1" applyFont="1" applyBorder="1" applyAlignment="1">
      <alignment horizontal="center" vertical="center"/>
    </xf>
    <xf numFmtId="49" fontId="28" fillId="0" borderId="0" xfId="1" applyNumberFormat="1" applyFont="1" applyAlignment="1">
      <alignment horizontal="center" vertical="center"/>
    </xf>
    <xf numFmtId="49" fontId="9" fillId="0" borderId="114" xfId="1" applyNumberFormat="1" applyFont="1" applyBorder="1" applyAlignment="1">
      <alignment horizontal="center" vertical="center"/>
    </xf>
    <xf numFmtId="49" fontId="9" fillId="0" borderId="113" xfId="1" applyNumberFormat="1" applyFont="1" applyBorder="1" applyAlignment="1">
      <alignment horizontal="center" vertical="center"/>
    </xf>
    <xf numFmtId="49" fontId="9" fillId="0" borderId="116" xfId="1" applyNumberFormat="1" applyFont="1" applyBorder="1" applyAlignment="1">
      <alignment horizontal="center" vertical="center"/>
    </xf>
    <xf numFmtId="49" fontId="28" fillId="0" borderId="69" xfId="1" applyNumberFormat="1" applyFont="1" applyBorder="1" applyAlignment="1">
      <alignment horizontal="center" vertical="center"/>
    </xf>
    <xf numFmtId="49" fontId="9" fillId="0" borderId="112" xfId="1" applyNumberFormat="1" applyFont="1" applyBorder="1" applyAlignment="1">
      <alignment horizontal="center" vertical="center"/>
    </xf>
    <xf numFmtId="49" fontId="9" fillId="0" borderId="154" xfId="1" applyNumberFormat="1" applyFont="1" applyBorder="1" applyAlignment="1">
      <alignment horizontal="center" vertical="center"/>
    </xf>
    <xf numFmtId="49" fontId="9" fillId="0" borderId="69" xfId="1" applyNumberFormat="1" applyFont="1" applyBorder="1" applyAlignment="1">
      <alignment horizontal="center" vertical="center"/>
    </xf>
    <xf numFmtId="0" fontId="9" fillId="0" borderId="99" xfId="1" applyFont="1" applyBorder="1" applyAlignment="1">
      <alignment horizontal="center" vertical="center"/>
    </xf>
    <xf numFmtId="0" fontId="9" fillId="0" borderId="115" xfId="1" applyFont="1" applyBorder="1" applyAlignment="1">
      <alignment horizontal="center" vertical="center"/>
    </xf>
    <xf numFmtId="49" fontId="28" fillId="0" borderId="16" xfId="1" applyNumberFormat="1" applyFont="1" applyBorder="1" applyAlignment="1">
      <alignment horizontal="center" vertical="center"/>
    </xf>
    <xf numFmtId="49" fontId="28" fillId="0" borderId="43" xfId="1" applyNumberFormat="1" applyFont="1" applyBorder="1" applyAlignment="1">
      <alignment horizontal="center" vertical="center"/>
    </xf>
    <xf numFmtId="49" fontId="28" fillId="0" borderId="51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3" fillId="0" borderId="14" xfId="7" applyFont="1" applyBorder="1" applyAlignment="1">
      <alignment horizontal="center" vertical="center"/>
    </xf>
    <xf numFmtId="0" fontId="33" fillId="0" borderId="63" xfId="7" applyFont="1" applyBorder="1" applyAlignment="1">
      <alignment horizontal="center" vertical="center"/>
    </xf>
    <xf numFmtId="0" fontId="33" fillId="0" borderId="122" xfId="7" applyFont="1" applyBorder="1" applyAlignment="1">
      <alignment horizontal="center" vertical="center"/>
    </xf>
    <xf numFmtId="49" fontId="33" fillId="0" borderId="35" xfId="1" applyNumberFormat="1" applyFont="1" applyBorder="1" applyAlignment="1">
      <alignment horizontal="center" vertical="center"/>
    </xf>
    <xf numFmtId="49" fontId="33" fillId="0" borderId="31" xfId="1" applyNumberFormat="1" applyFon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 wrapText="1"/>
    </xf>
    <xf numFmtId="49" fontId="0" fillId="0" borderId="31" xfId="0" applyNumberFormat="1" applyBorder="1" applyAlignment="1">
      <alignment horizontal="center" vertical="center" wrapText="1"/>
    </xf>
    <xf numFmtId="49" fontId="0" fillId="0" borderId="63" xfId="0" applyNumberFormat="1" applyBorder="1" applyAlignment="1">
      <alignment horizontal="center" vertical="center" wrapText="1"/>
    </xf>
    <xf numFmtId="49" fontId="0" fillId="0" borderId="122" xfId="0" applyNumberFormat="1" applyBorder="1" applyAlignment="1">
      <alignment horizontal="center" vertical="center" wrapText="1"/>
    </xf>
    <xf numFmtId="0" fontId="0" fillId="5" borderId="35" xfId="0" applyFill="1" applyBorder="1" applyAlignment="1">
      <alignment horizontal="left" vertical="center"/>
    </xf>
    <xf numFmtId="0" fontId="0" fillId="5" borderId="63" xfId="0" applyFill="1" applyBorder="1" applyAlignment="1">
      <alignment horizontal="left" vertical="center"/>
    </xf>
    <xf numFmtId="0" fontId="0" fillId="5" borderId="31" xfId="0" applyFill="1" applyBorder="1" applyAlignment="1">
      <alignment horizontal="left" vertical="center"/>
    </xf>
    <xf numFmtId="0" fontId="0" fillId="0" borderId="63" xfId="0" applyBorder="1" applyAlignment="1">
      <alignment horizontal="center" vertical="center" shrinkToFit="1"/>
    </xf>
    <xf numFmtId="0" fontId="16" fillId="0" borderId="1" xfId="0" applyFont="1" applyBorder="1" applyAlignment="1">
      <alignment horizontal="left" vertical="center"/>
    </xf>
    <xf numFmtId="176" fontId="12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 textRotation="255"/>
    </xf>
    <xf numFmtId="0" fontId="0" fillId="0" borderId="51" xfId="0" applyBorder="1" applyAlignment="1">
      <alignment horizontal="center" vertical="center" textRotation="255"/>
    </xf>
    <xf numFmtId="0" fontId="0" fillId="0" borderId="37" xfId="0" applyBorder="1" applyAlignment="1">
      <alignment horizontal="center" vertical="center" textRotation="255"/>
    </xf>
    <xf numFmtId="0" fontId="15" fillId="0" borderId="0" xfId="0" applyFont="1" applyAlignment="1">
      <alignment horizontal="center" vertical="center"/>
    </xf>
    <xf numFmtId="0" fontId="63" fillId="0" borderId="35" xfId="0" applyFont="1" applyBorder="1" applyAlignment="1">
      <alignment horizontal="left" vertical="center"/>
    </xf>
    <xf numFmtId="0" fontId="63" fillId="0" borderId="3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8" fillId="0" borderId="35" xfId="0" applyFont="1" applyBorder="1" applyAlignment="1">
      <alignment horizontal="left" vertical="center"/>
    </xf>
    <xf numFmtId="0" fontId="8" fillId="0" borderId="63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57" fillId="0" borderId="16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49" fontId="50" fillId="0" borderId="1" xfId="0" applyNumberFormat="1" applyFont="1" applyBorder="1" applyAlignment="1">
      <alignment horizontal="center" vertical="center"/>
    </xf>
    <xf numFmtId="49" fontId="58" fillId="0" borderId="18" xfId="0" applyNumberFormat="1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 vertical="center"/>
    </xf>
    <xf numFmtId="0" fontId="57" fillId="0" borderId="35" xfId="0" applyFont="1" applyBorder="1" applyAlignment="1">
      <alignment horizontal="center" vertical="center"/>
    </xf>
    <xf numFmtId="0" fontId="51" fillId="0" borderId="26" xfId="0" applyFont="1" applyBorder="1" applyAlignment="1">
      <alignment horizontal="center" vertical="center"/>
    </xf>
    <xf numFmtId="0" fontId="57" fillId="0" borderId="97" xfId="0" applyFont="1" applyBorder="1" applyAlignment="1">
      <alignment horizontal="center" vertical="center"/>
    </xf>
    <xf numFmtId="0" fontId="57" fillId="0" borderId="26" xfId="0" applyFont="1" applyBorder="1" applyAlignment="1">
      <alignment horizontal="center" vertical="center"/>
    </xf>
    <xf numFmtId="0" fontId="57" fillId="0" borderId="105" xfId="0" applyFont="1" applyBorder="1" applyAlignment="1">
      <alignment horizontal="center" vertical="center"/>
    </xf>
    <xf numFmtId="49" fontId="58" fillId="0" borderId="24" xfId="0" applyNumberFormat="1" applyFont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52" fillId="0" borderId="97" xfId="0" applyFont="1" applyBorder="1" applyAlignment="1">
      <alignment horizontal="center" vertical="center"/>
    </xf>
    <xf numFmtId="0" fontId="52" fillId="0" borderId="119" xfId="0" applyFont="1" applyBorder="1" applyAlignment="1">
      <alignment horizontal="center" vertical="center"/>
    </xf>
    <xf numFmtId="0" fontId="52" fillId="0" borderId="117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2" fillId="0" borderId="26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39" fillId="0" borderId="128" xfId="0" applyFont="1" applyBorder="1" applyAlignment="1">
      <alignment horizontal="center" vertical="center"/>
    </xf>
    <xf numFmtId="0" fontId="57" fillId="0" borderId="129" xfId="0" applyFont="1" applyBorder="1" applyAlignment="1">
      <alignment horizontal="center" vertical="center"/>
    </xf>
    <xf numFmtId="49" fontId="50" fillId="0" borderId="62" xfId="0" applyNumberFormat="1" applyFont="1" applyBorder="1" applyAlignment="1">
      <alignment horizontal="center" vertical="center"/>
    </xf>
    <xf numFmtId="49" fontId="50" fillId="0" borderId="63" xfId="0" applyNumberFormat="1" applyFont="1" applyBorder="1" applyAlignment="1">
      <alignment horizontal="center" vertical="center"/>
    </xf>
    <xf numFmtId="0" fontId="59" fillId="0" borderId="11" xfId="0" applyFont="1" applyBorder="1" applyAlignment="1">
      <alignment horizontal="center" vertical="center"/>
    </xf>
    <xf numFmtId="49" fontId="53" fillId="0" borderId="18" xfId="0" applyNumberFormat="1" applyFont="1" applyBorder="1" applyAlignment="1">
      <alignment horizontal="center" vertical="center"/>
    </xf>
    <xf numFmtId="49" fontId="53" fillId="0" borderId="27" xfId="0" applyNumberFormat="1" applyFont="1" applyBorder="1" applyAlignment="1">
      <alignment horizontal="center" vertical="center"/>
    </xf>
    <xf numFmtId="49" fontId="50" fillId="0" borderId="26" xfId="0" applyNumberFormat="1" applyFont="1" applyBorder="1" applyAlignment="1">
      <alignment horizontal="center" vertical="center"/>
    </xf>
    <xf numFmtId="0" fontId="52" fillId="0" borderId="16" xfId="0" applyFont="1" applyBorder="1" applyAlignment="1">
      <alignment horizontal="center" vertical="center"/>
    </xf>
    <xf numFmtId="0" fontId="37" fillId="0" borderId="130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52" fillId="0" borderId="100" xfId="0" applyFont="1" applyBorder="1" applyAlignment="1">
      <alignment horizontal="center" vertical="center"/>
    </xf>
    <xf numFmtId="0" fontId="52" fillId="0" borderId="69" xfId="0" applyFont="1" applyBorder="1" applyAlignment="1">
      <alignment horizontal="center" vertical="center"/>
    </xf>
    <xf numFmtId="0" fontId="57" fillId="0" borderId="69" xfId="0" applyFont="1" applyBorder="1" applyAlignment="1">
      <alignment horizontal="center" vertical="center"/>
    </xf>
    <xf numFmtId="49" fontId="50" fillId="0" borderId="131" xfId="0" applyNumberFormat="1" applyFont="1" applyBorder="1" applyAlignment="1">
      <alignment horizontal="center" vertical="center"/>
    </xf>
    <xf numFmtId="49" fontId="58" fillId="0" borderId="114" xfId="0" applyNumberFormat="1" applyFont="1" applyBorder="1" applyAlignment="1">
      <alignment horizontal="center" vertical="center"/>
    </xf>
    <xf numFmtId="0" fontId="51" fillId="0" borderId="97" xfId="0" applyFont="1" applyBorder="1" applyAlignment="1">
      <alignment horizontal="center" vertical="center"/>
    </xf>
    <xf numFmtId="0" fontId="51" fillId="0" borderId="16" xfId="0" applyFont="1" applyBorder="1" applyAlignment="1">
      <alignment horizontal="center" vertical="center"/>
    </xf>
    <xf numFmtId="49" fontId="50" fillId="0" borderId="16" xfId="0" applyNumberFormat="1" applyFont="1" applyBorder="1" applyAlignment="1">
      <alignment horizontal="center" vertical="center"/>
    </xf>
    <xf numFmtId="49" fontId="53" fillId="0" borderId="24" xfId="0" applyNumberFormat="1" applyFont="1" applyBorder="1" applyAlignment="1">
      <alignment horizontal="center" vertical="center"/>
    </xf>
    <xf numFmtId="0" fontId="37" fillId="0" borderId="128" xfId="0" applyFont="1" applyBorder="1" applyAlignment="1">
      <alignment horizontal="center" vertical="center"/>
    </xf>
    <xf numFmtId="49" fontId="58" fillId="0" borderId="27" xfId="0" applyNumberFormat="1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37" fillId="0" borderId="61" xfId="0" applyFont="1" applyBorder="1" applyAlignment="1">
      <alignment horizontal="center" vertical="center"/>
    </xf>
    <xf numFmtId="0" fontId="52" fillId="0" borderId="116" xfId="0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51" fillId="0" borderId="105" xfId="0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8" fillId="0" borderId="85" xfId="0" applyNumberFormat="1" applyFont="1" applyBorder="1" applyAlignment="1">
      <alignment horizontal="center" vertical="center"/>
    </xf>
    <xf numFmtId="49" fontId="50" fillId="0" borderId="104" xfId="0" applyNumberFormat="1" applyFont="1" applyBorder="1" applyAlignment="1">
      <alignment horizontal="center" vertical="center"/>
    </xf>
    <xf numFmtId="0" fontId="57" fillId="0" borderId="104" xfId="0" applyFont="1" applyBorder="1" applyAlignment="1">
      <alignment horizontal="center" vertical="center"/>
    </xf>
    <xf numFmtId="0" fontId="52" fillId="0" borderId="104" xfId="0" applyFont="1" applyBorder="1" applyAlignment="1">
      <alignment horizontal="center" vertical="center"/>
    </xf>
    <xf numFmtId="0" fontId="52" fillId="0" borderId="132" xfId="0" applyFont="1" applyBorder="1" applyAlignment="1">
      <alignment horizontal="center" vertical="center"/>
    </xf>
    <xf numFmtId="0" fontId="52" fillId="0" borderId="96" xfId="0" applyFont="1" applyBorder="1" applyAlignment="1">
      <alignment horizontal="center" vertical="center"/>
    </xf>
    <xf numFmtId="0" fontId="37" fillId="0" borderId="84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49" fontId="53" fillId="0" borderId="20" xfId="0" applyNumberFormat="1" applyFont="1" applyBorder="1" applyAlignment="1">
      <alignment horizontal="center" vertical="center"/>
    </xf>
    <xf numFmtId="49" fontId="53" fillId="0" borderId="87" xfId="0" applyNumberFormat="1" applyFont="1" applyBorder="1" applyAlignment="1">
      <alignment horizontal="center" vertical="center"/>
    </xf>
    <xf numFmtId="0" fontId="51" fillId="0" borderId="15" xfId="0" applyFont="1" applyBorder="1" applyAlignment="1">
      <alignment horizontal="center" vertical="center"/>
    </xf>
    <xf numFmtId="0" fontId="51" fillId="0" borderId="37" xfId="0" applyFont="1" applyBorder="1" applyAlignment="1">
      <alignment horizontal="center" vertical="center"/>
    </xf>
    <xf numFmtId="0" fontId="52" fillId="0" borderId="15" xfId="0" applyFont="1" applyBorder="1" applyAlignment="1">
      <alignment horizontal="center" vertical="center"/>
    </xf>
    <xf numFmtId="0" fontId="52" fillId="0" borderId="37" xfId="0" applyFont="1" applyBorder="1" applyAlignment="1">
      <alignment horizontal="center" vertical="center"/>
    </xf>
    <xf numFmtId="0" fontId="52" fillId="0" borderId="101" xfId="0" applyFont="1" applyBorder="1" applyAlignment="1">
      <alignment horizontal="center" vertical="center"/>
    </xf>
    <xf numFmtId="0" fontId="52" fillId="0" borderId="125" xfId="0" applyFont="1" applyBorder="1" applyAlignment="1">
      <alignment horizontal="center" vertical="center"/>
    </xf>
    <xf numFmtId="49" fontId="50" fillId="0" borderId="15" xfId="0" applyNumberFormat="1" applyFont="1" applyBorder="1" applyAlignment="1">
      <alignment horizontal="center" vertical="center"/>
    </xf>
    <xf numFmtId="49" fontId="50" fillId="0" borderId="37" xfId="0" applyNumberFormat="1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38" xfId="0" applyFont="1" applyBorder="1" applyAlignment="1">
      <alignment horizontal="center" vertical="center"/>
    </xf>
    <xf numFmtId="49" fontId="58" fillId="0" borderId="20" xfId="0" applyNumberFormat="1" applyFont="1" applyBorder="1" applyAlignment="1">
      <alignment horizontal="center" vertical="center"/>
    </xf>
    <xf numFmtId="0" fontId="57" fillId="0" borderId="101" xfId="0" applyFont="1" applyBorder="1" applyAlignment="1">
      <alignment horizontal="center" vertical="center"/>
    </xf>
    <xf numFmtId="0" fontId="57" fillId="0" borderId="96" xfId="0" applyFont="1" applyBorder="1" applyAlignment="1">
      <alignment horizontal="center" vertical="center"/>
    </xf>
    <xf numFmtId="0" fontId="57" fillId="0" borderId="15" xfId="0" applyFont="1" applyBorder="1" applyAlignment="1">
      <alignment horizontal="center" vertical="center"/>
    </xf>
    <xf numFmtId="49" fontId="58" fillId="0" borderId="86" xfId="0" applyNumberFormat="1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57" xfId="0" applyFont="1" applyBorder="1" applyAlignment="1">
      <alignment horizontal="center" vertical="center"/>
    </xf>
    <xf numFmtId="0" fontId="57" fillId="0" borderId="51" xfId="0" applyFont="1" applyBorder="1" applyAlignment="1">
      <alignment horizontal="center" vertical="center"/>
    </xf>
    <xf numFmtId="0" fontId="52" fillId="0" borderId="133" xfId="0" applyFont="1" applyBorder="1" applyAlignment="1">
      <alignment horizontal="center" vertical="center"/>
    </xf>
    <xf numFmtId="0" fontId="52" fillId="0" borderId="51" xfId="0" applyFont="1" applyBorder="1" applyAlignment="1">
      <alignment horizontal="center" vertical="center"/>
    </xf>
    <xf numFmtId="49" fontId="50" fillId="0" borderId="0" xfId="0" applyNumberFormat="1" applyFont="1" applyAlignment="1">
      <alignment horizontal="center" vertical="center"/>
    </xf>
    <xf numFmtId="49" fontId="53" fillId="0" borderId="86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51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60" fillId="0" borderId="15" xfId="0" applyFont="1" applyBorder="1" applyAlignment="1">
      <alignment horizontal="center" vertical="center" shrinkToFit="1"/>
    </xf>
    <xf numFmtId="0" fontId="60" fillId="0" borderId="37" xfId="0" applyFont="1" applyBorder="1" applyAlignment="1">
      <alignment horizontal="center" vertical="center" shrinkToFit="1"/>
    </xf>
    <xf numFmtId="49" fontId="14" fillId="0" borderId="104" xfId="0" applyNumberFormat="1" applyFont="1" applyBorder="1" applyAlignment="1">
      <alignment horizontal="center" vertical="center" shrinkToFit="1"/>
    </xf>
    <xf numFmtId="49" fontId="14" fillId="0" borderId="51" xfId="0" applyNumberFormat="1" applyFont="1" applyBorder="1" applyAlignment="1">
      <alignment horizontal="center" vertical="center" shrinkToFit="1"/>
    </xf>
    <xf numFmtId="49" fontId="14" fillId="0" borderId="15" xfId="0" applyNumberFormat="1" applyFont="1" applyBorder="1" applyAlignment="1">
      <alignment horizontal="center" vertical="center" shrinkToFit="1"/>
    </xf>
    <xf numFmtId="49" fontId="14" fillId="0" borderId="37" xfId="0" applyNumberFormat="1" applyFont="1" applyBorder="1" applyAlignment="1">
      <alignment horizontal="center" vertical="center" shrinkToFit="1"/>
    </xf>
    <xf numFmtId="0" fontId="23" fillId="0" borderId="101" xfId="0" applyFont="1" applyBorder="1" applyAlignment="1">
      <alignment horizontal="center" vertical="center" shrinkToFit="1"/>
    </xf>
    <xf numFmtId="0" fontId="23" fillId="0" borderId="96" xfId="0" applyFont="1" applyBorder="1" applyAlignment="1">
      <alignment horizontal="center" vertical="center" shrinkToFit="1"/>
    </xf>
    <xf numFmtId="0" fontId="23" fillId="0" borderId="125" xfId="0" applyFont="1" applyBorder="1" applyAlignment="1">
      <alignment horizontal="center" vertical="center" shrinkToFit="1"/>
    </xf>
    <xf numFmtId="0" fontId="60" fillId="0" borderId="104" xfId="0" applyFont="1" applyBorder="1" applyAlignment="1">
      <alignment horizontal="center" vertical="center" shrinkToFit="1"/>
    </xf>
    <xf numFmtId="0" fontId="60" fillId="0" borderId="16" xfId="0" applyFont="1" applyBorder="1" applyAlignment="1">
      <alignment horizontal="center" vertical="center" shrinkToFit="1"/>
    </xf>
    <xf numFmtId="0" fontId="61" fillId="0" borderId="15" xfId="0" applyFont="1" applyBorder="1" applyAlignment="1">
      <alignment horizontal="center" vertical="center" shrinkToFit="1"/>
    </xf>
    <xf numFmtId="0" fontId="61" fillId="0" borderId="16" xfId="0" applyFont="1" applyBorder="1" applyAlignment="1">
      <alignment horizontal="center" vertical="center" shrinkToFit="1"/>
    </xf>
    <xf numFmtId="0" fontId="14" fillId="0" borderId="85" xfId="0" applyFont="1" applyBorder="1" applyAlignment="1">
      <alignment horizontal="center" vertical="center" shrinkToFit="1"/>
    </xf>
    <xf numFmtId="0" fontId="14" fillId="0" borderId="86" xfId="0" applyFont="1" applyBorder="1" applyAlignment="1">
      <alignment horizontal="center" vertical="center" shrinkToFit="1"/>
    </xf>
    <xf numFmtId="0" fontId="14" fillId="0" borderId="20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center" vertical="center" shrinkToFit="1"/>
    </xf>
    <xf numFmtId="0" fontId="61" fillId="0" borderId="37" xfId="0" applyFont="1" applyBorder="1" applyAlignment="1">
      <alignment horizontal="center" vertical="center" shrinkToFit="1"/>
    </xf>
    <xf numFmtId="0" fontId="14" fillId="0" borderId="87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49" fontId="14" fillId="0" borderId="16" xfId="0" applyNumberFormat="1" applyFont="1" applyBorder="1" applyAlignment="1">
      <alignment horizontal="center" vertical="center" shrinkToFit="1"/>
    </xf>
    <xf numFmtId="0" fontId="23" fillId="0" borderId="47" xfId="0" applyFont="1" applyBorder="1" applyAlignment="1">
      <alignment horizontal="center" vertical="center" shrinkToFit="1"/>
    </xf>
    <xf numFmtId="0" fontId="23" fillId="0" borderId="98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9" fillId="0" borderId="84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14" fillId="0" borderId="104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24" fillId="0" borderId="104" xfId="0" applyFont="1" applyBorder="1" applyAlignment="1">
      <alignment horizontal="center" vertical="center" shrinkToFit="1"/>
    </xf>
    <xf numFmtId="0" fontId="24" fillId="0" borderId="16" xfId="0" applyFont="1" applyBorder="1" applyAlignment="1">
      <alignment horizontal="center" vertical="center" shrinkToFit="1"/>
    </xf>
    <xf numFmtId="49" fontId="14" fillId="0" borderId="135" xfId="0" applyNumberFormat="1" applyFont="1" applyBorder="1" applyAlignment="1">
      <alignment horizontal="center" vertical="center" shrinkToFit="1"/>
    </xf>
    <xf numFmtId="49" fontId="14" fillId="0" borderId="66" xfId="0" applyNumberFormat="1" applyFont="1" applyBorder="1" applyAlignment="1">
      <alignment horizontal="center" vertical="center" shrinkToFit="1"/>
    </xf>
    <xf numFmtId="0" fontId="60" fillId="0" borderId="51" xfId="0" applyFont="1" applyBorder="1" applyAlignment="1">
      <alignment horizontal="center" vertical="center" shrinkToFit="1"/>
    </xf>
    <xf numFmtId="0" fontId="60" fillId="0" borderId="68" xfId="0" applyFont="1" applyBorder="1" applyAlignment="1">
      <alignment horizontal="center" vertical="center" shrinkToFit="1"/>
    </xf>
    <xf numFmtId="0" fontId="60" fillId="0" borderId="88" xfId="0" applyFont="1" applyBorder="1" applyAlignment="1">
      <alignment horizontal="center" vertical="center" shrinkToFit="1"/>
    </xf>
    <xf numFmtId="0" fontId="23" fillId="0" borderId="68" xfId="0" applyFont="1" applyBorder="1" applyAlignment="1">
      <alignment horizontal="center" vertical="center" shrinkToFit="1"/>
    </xf>
    <xf numFmtId="0" fontId="23" fillId="0" borderId="88" xfId="0" applyFont="1" applyBorder="1" applyAlignment="1">
      <alignment horizontal="center" vertical="center" shrinkToFit="1"/>
    </xf>
    <xf numFmtId="0" fontId="23" fillId="0" borderId="121" xfId="0" applyFont="1" applyBorder="1" applyAlignment="1">
      <alignment horizontal="center" vertical="center" shrinkToFit="1"/>
    </xf>
    <xf numFmtId="0" fontId="23" fillId="0" borderId="13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23" fillId="0" borderId="132" xfId="0" applyFont="1" applyBorder="1" applyAlignment="1">
      <alignment horizontal="center" vertical="center" shrinkToFit="1"/>
    </xf>
    <xf numFmtId="0" fontId="23" fillId="0" borderId="42" xfId="0" applyFont="1" applyBorder="1" applyAlignment="1">
      <alignment horizontal="center" vertical="center" shrinkToFit="1"/>
    </xf>
    <xf numFmtId="0" fontId="23" fillId="0" borderId="127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24" fillId="0" borderId="15" xfId="0" applyFont="1" applyBorder="1" applyAlignment="1">
      <alignment horizontal="center" vertical="center" shrinkToFit="1"/>
    </xf>
    <xf numFmtId="0" fontId="24" fillId="0" borderId="37" xfId="0" applyFont="1" applyBorder="1" applyAlignment="1">
      <alignment horizontal="center" vertical="center" shrinkToFit="1"/>
    </xf>
    <xf numFmtId="0" fontId="61" fillId="0" borderId="104" xfId="0" applyFont="1" applyBorder="1" applyAlignment="1">
      <alignment horizontal="center" vertical="center" shrinkToFit="1"/>
    </xf>
    <xf numFmtId="0" fontId="60" fillId="0" borderId="0" xfId="0" applyFont="1" applyAlignment="1">
      <alignment horizontal="center" vertical="center" shrinkToFit="1"/>
    </xf>
    <xf numFmtId="49" fontId="14" fillId="0" borderId="0" xfId="0" applyNumberFormat="1" applyFont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3" fillId="0" borderId="126" xfId="0" applyFont="1" applyBorder="1" applyAlignment="1">
      <alignment horizontal="center" vertical="center" shrinkToFit="1"/>
    </xf>
    <xf numFmtId="0" fontId="61" fillId="0" borderId="0" xfId="0" applyFont="1" applyAlignment="1">
      <alignment horizontal="center" vertical="center" shrinkToFit="1"/>
    </xf>
    <xf numFmtId="0" fontId="0" fillId="0" borderId="3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8" xfId="0" applyBorder="1" applyAlignment="1">
      <alignment horizontal="center" vertical="center" textRotation="255"/>
    </xf>
    <xf numFmtId="0" fontId="0" fillId="0" borderId="34" xfId="0" applyBorder="1" applyAlignment="1">
      <alignment horizontal="center" vertical="center" textRotation="255"/>
    </xf>
    <xf numFmtId="0" fontId="0" fillId="0" borderId="82" xfId="0" applyBorder="1" applyAlignment="1">
      <alignment horizontal="center" vertical="center" textRotation="255"/>
    </xf>
    <xf numFmtId="0" fontId="0" fillId="0" borderId="66" xfId="0" applyBorder="1" applyAlignment="1">
      <alignment horizontal="center" vertical="center" textRotation="255"/>
    </xf>
    <xf numFmtId="0" fontId="0" fillId="0" borderId="88" xfId="0" applyBorder="1" applyAlignment="1">
      <alignment horizontal="center" vertical="center" textRotation="255"/>
    </xf>
    <xf numFmtId="0" fontId="0" fillId="0" borderId="67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right" vertical="center" textRotation="255" wrapText="1"/>
    </xf>
    <xf numFmtId="0" fontId="0" fillId="0" borderId="1" xfId="0" applyBorder="1" applyAlignment="1">
      <alignment horizontal="right" vertical="center" textRotation="255"/>
    </xf>
    <xf numFmtId="0" fontId="4" fillId="0" borderId="0" xfId="0" applyFont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137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0" fillId="0" borderId="140" xfId="0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137" xfId="0" applyBorder="1" applyAlignment="1">
      <alignment horizontal="center" vertical="center" wrapText="1"/>
    </xf>
    <xf numFmtId="0" fontId="0" fillId="0" borderId="108" xfId="0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4" fillId="0" borderId="0" xfId="1" applyFont="1"/>
    <xf numFmtId="49" fontId="56" fillId="0" borderId="31" xfId="1" applyNumberFormat="1" applyFont="1" applyBorder="1" applyAlignment="1">
      <alignment horizontal="center" vertical="center"/>
    </xf>
    <xf numFmtId="49" fontId="56" fillId="0" borderId="108" xfId="1" applyNumberFormat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88" xfId="1" applyFont="1" applyBorder="1" applyAlignment="1">
      <alignment horizontal="center" vertical="center"/>
    </xf>
    <xf numFmtId="49" fontId="9" fillId="0" borderId="67" xfId="1" applyNumberFormat="1" applyFont="1" applyBorder="1" applyAlignment="1">
      <alignment horizontal="center" vertical="center"/>
    </xf>
    <xf numFmtId="49" fontId="9" fillId="0" borderId="96" xfId="1" applyNumberFormat="1" applyFont="1" applyBorder="1" applyAlignment="1">
      <alignment horizontal="center" vertical="center"/>
    </xf>
    <xf numFmtId="49" fontId="9" fillId="0" borderId="118" xfId="1" applyNumberFormat="1" applyFont="1" applyBorder="1" applyAlignment="1">
      <alignment horizontal="center" vertical="center"/>
    </xf>
    <xf numFmtId="49" fontId="9" fillId="0" borderId="16" xfId="1" applyNumberFormat="1" applyFont="1" applyBorder="1" applyAlignment="1">
      <alignment horizontal="center" vertical="center"/>
    </xf>
    <xf numFmtId="49" fontId="9" fillId="0" borderId="24" xfId="1" applyNumberFormat="1" applyFont="1" applyBorder="1" applyAlignment="1">
      <alignment horizontal="center" vertical="center"/>
    </xf>
    <xf numFmtId="0" fontId="9" fillId="0" borderId="158" xfId="1" applyFont="1" applyBorder="1" applyAlignment="1">
      <alignment horizontal="center" vertical="center"/>
    </xf>
    <xf numFmtId="0" fontId="9" fillId="0" borderId="159" xfId="1" applyFont="1" applyBorder="1" applyAlignment="1">
      <alignment horizontal="center" vertical="center"/>
    </xf>
    <xf numFmtId="0" fontId="9" fillId="0" borderId="160" xfId="1" applyFont="1" applyBorder="1" applyAlignment="1">
      <alignment horizontal="distributed" vertical="center"/>
    </xf>
    <xf numFmtId="0" fontId="9" fillId="0" borderId="161" xfId="1" applyFont="1" applyBorder="1" applyAlignment="1">
      <alignment horizontal="distributed" vertical="center"/>
    </xf>
    <xf numFmtId="49" fontId="9" fillId="0" borderId="162" xfId="1" applyNumberFormat="1" applyFont="1" applyBorder="1" applyAlignment="1">
      <alignment horizontal="center" vertical="center"/>
    </xf>
    <xf numFmtId="49" fontId="28" fillId="0" borderId="163" xfId="1" applyNumberFormat="1" applyFont="1" applyBorder="1" applyAlignment="1">
      <alignment horizontal="center" vertical="center"/>
    </xf>
    <xf numFmtId="49" fontId="9" fillId="0" borderId="164" xfId="1" applyNumberFormat="1" applyFont="1" applyBorder="1" applyAlignment="1">
      <alignment horizontal="center" vertical="center"/>
    </xf>
    <xf numFmtId="49" fontId="9" fillId="0" borderId="165" xfId="1" applyNumberFormat="1" applyFont="1" applyBorder="1" applyAlignment="1">
      <alignment horizontal="center" vertical="center"/>
    </xf>
    <xf numFmtId="49" fontId="9" fillId="0" borderId="163" xfId="1" applyNumberFormat="1" applyFont="1" applyBorder="1" applyAlignment="1">
      <alignment horizontal="center" vertical="center"/>
    </xf>
    <xf numFmtId="49" fontId="9" fillId="0" borderId="166" xfId="1" applyNumberFormat="1" applyFont="1" applyBorder="1" applyAlignment="1">
      <alignment horizontal="center" vertical="center"/>
    </xf>
    <xf numFmtId="0" fontId="9" fillId="0" borderId="167" xfId="1" applyFont="1" applyBorder="1" applyAlignment="1">
      <alignment horizontal="center" vertical="center"/>
    </xf>
    <xf numFmtId="0" fontId="9" fillId="0" borderId="168" xfId="1" applyFont="1" applyBorder="1" applyAlignment="1">
      <alignment horizontal="center" vertical="center"/>
    </xf>
    <xf numFmtId="0" fontId="9" fillId="0" borderId="169" xfId="1" applyFont="1" applyBorder="1" applyAlignment="1">
      <alignment horizontal="distributed" vertical="center"/>
    </xf>
    <xf numFmtId="0" fontId="9" fillId="0" borderId="170" xfId="1" applyFont="1" applyBorder="1" applyAlignment="1">
      <alignment horizontal="distributed" vertical="center"/>
    </xf>
    <xf numFmtId="49" fontId="9" fillId="0" borderId="171" xfId="1" applyNumberFormat="1" applyFont="1" applyBorder="1" applyAlignment="1">
      <alignment horizontal="center" vertical="center"/>
    </xf>
    <xf numFmtId="49" fontId="28" fillId="0" borderId="172" xfId="1" applyNumberFormat="1" applyFont="1" applyBorder="1" applyAlignment="1">
      <alignment horizontal="center" vertical="center"/>
    </xf>
    <xf numFmtId="49" fontId="9" fillId="0" borderId="173" xfId="1" applyNumberFormat="1" applyFont="1" applyBorder="1" applyAlignment="1">
      <alignment horizontal="center" vertical="center"/>
    </xf>
    <xf numFmtId="49" fontId="9" fillId="0" borderId="174" xfId="1" applyNumberFormat="1" applyFont="1" applyBorder="1" applyAlignment="1">
      <alignment horizontal="center" vertical="center"/>
    </xf>
    <xf numFmtId="49" fontId="9" fillId="0" borderId="172" xfId="1" applyNumberFormat="1" applyFont="1" applyBorder="1" applyAlignment="1">
      <alignment horizontal="center" vertical="center"/>
    </xf>
    <xf numFmtId="49" fontId="9" fillId="0" borderId="175" xfId="1" applyNumberFormat="1" applyFont="1" applyBorder="1" applyAlignment="1">
      <alignment horizontal="center" vertical="center"/>
    </xf>
    <xf numFmtId="49" fontId="9" fillId="0" borderId="88" xfId="1" applyNumberFormat="1" applyFont="1" applyBorder="1" applyAlignment="1">
      <alignment horizontal="center" vertical="center"/>
    </xf>
    <xf numFmtId="49" fontId="9" fillId="0" borderId="177" xfId="1" applyNumberFormat="1" applyFont="1" applyBorder="1" applyAlignment="1">
      <alignment horizontal="center" vertical="center"/>
    </xf>
    <xf numFmtId="0" fontId="1" fillId="0" borderId="178" xfId="1" applyBorder="1"/>
    <xf numFmtId="0" fontId="9" fillId="0" borderId="67" xfId="1" applyFont="1" applyBorder="1" applyAlignment="1">
      <alignment horizontal="center" vertical="center"/>
    </xf>
    <xf numFmtId="0" fontId="1" fillId="0" borderId="56" xfId="1" applyBorder="1"/>
    <xf numFmtId="0" fontId="1" fillId="0" borderId="180" xfId="1" applyBorder="1"/>
    <xf numFmtId="0" fontId="1" fillId="0" borderId="179" xfId="1" applyBorder="1"/>
    <xf numFmtId="49" fontId="9" fillId="0" borderId="35" xfId="1" applyNumberFormat="1" applyFont="1" applyBorder="1" applyAlignment="1">
      <alignment horizontal="center" vertical="center"/>
    </xf>
    <xf numFmtId="0" fontId="1" fillId="0" borderId="143" xfId="1" applyBorder="1"/>
    <xf numFmtId="0" fontId="1" fillId="0" borderId="177" xfId="1" applyBorder="1"/>
    <xf numFmtId="49" fontId="9" fillId="0" borderId="11" xfId="1" applyNumberFormat="1" applyFont="1" applyBorder="1" applyAlignment="1">
      <alignment horizontal="center" vertical="center"/>
    </xf>
    <xf numFmtId="0" fontId="1" fillId="0" borderId="181" xfId="1" applyBorder="1"/>
    <xf numFmtId="49" fontId="9" fillId="0" borderId="182" xfId="1" applyNumberFormat="1" applyFont="1" applyBorder="1" applyAlignment="1">
      <alignment horizontal="center" vertical="center"/>
    </xf>
    <xf numFmtId="49" fontId="9" fillId="0" borderId="183" xfId="1" applyNumberFormat="1" applyFont="1" applyBorder="1" applyAlignment="1">
      <alignment horizontal="center" vertical="center"/>
    </xf>
    <xf numFmtId="0" fontId="1" fillId="0" borderId="184" xfId="1" applyBorder="1"/>
    <xf numFmtId="0" fontId="9" fillId="0" borderId="34" xfId="1" applyFont="1" applyBorder="1" applyAlignment="1">
      <alignment horizontal="center" vertical="center"/>
    </xf>
    <xf numFmtId="49" fontId="28" fillId="0" borderId="185" xfId="1" applyNumberFormat="1" applyFont="1" applyBorder="1" applyAlignment="1">
      <alignment horizontal="center" vertical="center"/>
    </xf>
    <xf numFmtId="49" fontId="9" fillId="0" borderId="186" xfId="1" applyNumberFormat="1" applyFont="1" applyBorder="1" applyAlignment="1">
      <alignment horizontal="center" vertical="center"/>
    </xf>
    <xf numFmtId="49" fontId="28" fillId="0" borderId="187" xfId="1" applyNumberFormat="1" applyFont="1" applyBorder="1" applyAlignment="1">
      <alignment horizontal="center" vertical="center"/>
    </xf>
    <xf numFmtId="49" fontId="9" fillId="0" borderId="188" xfId="1" applyNumberFormat="1" applyFont="1" applyBorder="1" applyAlignment="1">
      <alignment horizontal="center" vertical="center"/>
    </xf>
    <xf numFmtId="0" fontId="15" fillId="0" borderId="0" xfId="1" applyFont="1" applyBorder="1" applyAlignment="1">
      <alignment vertical="center"/>
    </xf>
    <xf numFmtId="49" fontId="9" fillId="0" borderId="176" xfId="1" applyNumberFormat="1" applyFont="1" applyBorder="1" applyAlignment="1">
      <alignment horizontal="center" vertical="center"/>
    </xf>
    <xf numFmtId="49" fontId="9" fillId="0" borderId="189" xfId="1" applyNumberFormat="1" applyFont="1" applyBorder="1" applyAlignment="1">
      <alignment horizontal="center" vertical="center"/>
    </xf>
    <xf numFmtId="49" fontId="9" fillId="0" borderId="190" xfId="1" applyNumberFormat="1" applyFont="1" applyBorder="1" applyAlignment="1">
      <alignment horizontal="center" vertical="center"/>
    </xf>
    <xf numFmtId="49" fontId="9" fillId="0" borderId="191" xfId="1" applyNumberFormat="1" applyFont="1" applyBorder="1" applyAlignment="1">
      <alignment horizontal="center" vertical="center"/>
    </xf>
    <xf numFmtId="0" fontId="1" fillId="0" borderId="192" xfId="1" applyBorder="1"/>
    <xf numFmtId="0" fontId="9" fillId="0" borderId="82" xfId="0" applyFont="1" applyBorder="1" applyAlignment="1">
      <alignment horizontal="right"/>
    </xf>
    <xf numFmtId="0" fontId="9" fillId="0" borderId="193" xfId="0" applyFont="1" applyBorder="1" applyAlignment="1">
      <alignment horizontal="center" vertical="center"/>
    </xf>
    <xf numFmtId="0" fontId="9" fillId="0" borderId="19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80" xfId="0" applyFont="1" applyBorder="1" applyAlignment="1">
      <alignment horizontal="center" vertical="center"/>
    </xf>
    <xf numFmtId="0" fontId="9" fillId="0" borderId="181" xfId="0" applyFont="1" applyBorder="1" applyAlignment="1">
      <alignment horizontal="center" vertical="center"/>
    </xf>
    <xf numFmtId="0" fontId="9" fillId="0" borderId="178" xfId="0" applyFont="1" applyBorder="1" applyAlignment="1">
      <alignment horizontal="center" vertical="center"/>
    </xf>
    <xf numFmtId="0" fontId="9" fillId="0" borderId="195" xfId="0" applyFont="1" applyBorder="1" applyAlignment="1">
      <alignment horizontal="center" vertical="center"/>
    </xf>
    <xf numFmtId="0" fontId="9" fillId="0" borderId="196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49" fontId="9" fillId="0" borderId="0" xfId="1" applyNumberFormat="1" applyFont="1" applyBorder="1" applyAlignment="1">
      <alignment horizontal="center" vertical="center"/>
    </xf>
    <xf numFmtId="0" fontId="1" fillId="0" borderId="0" xfId="1" applyBorder="1"/>
    <xf numFmtId="0" fontId="1" fillId="0" borderId="198" xfId="1" applyBorder="1"/>
    <xf numFmtId="0" fontId="1" fillId="0" borderId="197" xfId="1" applyBorder="1"/>
    <xf numFmtId="0" fontId="9" fillId="0" borderId="0" xfId="1" applyFont="1" applyAlignment="1">
      <alignment horizontal="left" vertical="top"/>
    </xf>
    <xf numFmtId="0" fontId="9" fillId="0" borderId="82" xfId="1" applyFont="1" applyBorder="1" applyAlignment="1">
      <alignment horizontal="right" vertical="top"/>
    </xf>
    <xf numFmtId="0" fontId="1" fillId="0" borderId="199" xfId="1" applyBorder="1"/>
    <xf numFmtId="0" fontId="1" fillId="0" borderId="194" xfId="1" applyBorder="1"/>
    <xf numFmtId="0" fontId="9" fillId="0" borderId="197" xfId="0" applyFont="1" applyBorder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right" vertical="top"/>
    </xf>
    <xf numFmtId="0" fontId="9" fillId="0" borderId="194" xfId="0" applyFont="1" applyBorder="1" applyAlignment="1">
      <alignment horizontal="right" vertical="top"/>
    </xf>
    <xf numFmtId="0" fontId="9" fillId="0" borderId="0" xfId="0" applyFont="1" applyAlignment="1">
      <alignment horizontal="right"/>
    </xf>
    <xf numFmtId="0" fontId="9" fillId="0" borderId="198" xfId="0" applyFont="1" applyBorder="1" applyAlignment="1">
      <alignment horizontal="center" vertical="center"/>
    </xf>
    <xf numFmtId="0" fontId="9" fillId="0" borderId="194" xfId="0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0" fontId="1" fillId="0" borderId="193" xfId="1" applyBorder="1"/>
    <xf numFmtId="0" fontId="1" fillId="0" borderId="195" xfId="1" applyBorder="1"/>
    <xf numFmtId="0" fontId="9" fillId="0" borderId="0" xfId="1" applyFont="1" applyAlignment="1">
      <alignment horizontal="left"/>
    </xf>
    <xf numFmtId="0" fontId="3" fillId="0" borderId="193" xfId="0" applyFont="1" applyBorder="1" applyAlignment="1">
      <alignment horizontal="center" vertical="center"/>
    </xf>
    <xf numFmtId="0" fontId="9" fillId="0" borderId="200" xfId="0" applyFont="1" applyBorder="1" applyAlignment="1">
      <alignment horizontal="center" vertical="center"/>
    </xf>
    <xf numFmtId="0" fontId="9" fillId="0" borderId="201" xfId="0" applyFont="1" applyBorder="1" applyAlignment="1">
      <alignment horizontal="center" vertical="center"/>
    </xf>
    <xf numFmtId="0" fontId="3" fillId="0" borderId="195" xfId="0" applyFont="1" applyBorder="1" applyAlignment="1">
      <alignment horizontal="center" vertical="center"/>
    </xf>
    <xf numFmtId="0" fontId="9" fillId="0" borderId="180" xfId="0" applyFont="1" applyBorder="1" applyAlignment="1">
      <alignment horizontal="center" vertical="center"/>
    </xf>
    <xf numFmtId="0" fontId="9" fillId="0" borderId="202" xfId="0" applyFont="1" applyBorder="1" applyAlignment="1">
      <alignment horizontal="center" vertical="center"/>
    </xf>
    <xf numFmtId="0" fontId="3" fillId="0" borderId="200" xfId="1" applyFont="1" applyBorder="1" applyAlignment="1">
      <alignment horizontal="center" vertical="center"/>
    </xf>
    <xf numFmtId="0" fontId="3" fillId="0" borderId="180" xfId="1" applyFont="1" applyBorder="1" applyAlignment="1">
      <alignment horizontal="center" vertical="center"/>
    </xf>
    <xf numFmtId="0" fontId="3" fillId="0" borderId="196" xfId="1" applyFont="1" applyBorder="1" applyAlignment="1">
      <alignment horizontal="center" vertical="center"/>
    </xf>
    <xf numFmtId="0" fontId="3" fillId="0" borderId="197" xfId="1" applyFont="1" applyBorder="1" applyAlignment="1">
      <alignment horizontal="center" vertical="center"/>
    </xf>
    <xf numFmtId="0" fontId="9" fillId="0" borderId="203" xfId="0" applyFont="1" applyBorder="1" applyAlignment="1">
      <alignment horizontal="center" vertical="center"/>
    </xf>
    <xf numFmtId="0" fontId="3" fillId="0" borderId="180" xfId="1" applyFont="1" applyBorder="1" applyAlignment="1">
      <alignment horizontal="center" vertical="center" shrinkToFit="1"/>
    </xf>
    <xf numFmtId="0" fontId="3" fillId="0" borderId="202" xfId="1" applyFont="1" applyBorder="1" applyAlignment="1">
      <alignment horizontal="center" vertical="center" shrinkToFit="1"/>
    </xf>
    <xf numFmtId="0" fontId="3" fillId="0" borderId="200" xfId="1" applyFont="1" applyBorder="1" applyAlignment="1">
      <alignment horizontal="center" vertical="center" shrinkToFit="1"/>
    </xf>
    <xf numFmtId="0" fontId="3" fillId="0" borderId="201" xfId="1" applyFont="1" applyBorder="1" applyAlignment="1">
      <alignment horizontal="center" vertical="center" shrinkToFit="1"/>
    </xf>
    <xf numFmtId="0" fontId="9" fillId="0" borderId="194" xfId="1" applyFont="1" applyBorder="1"/>
    <xf numFmtId="0" fontId="9" fillId="0" borderId="200" xfId="0" applyFont="1" applyBorder="1" applyAlignment="1">
      <alignment horizontal="center" vertical="center"/>
    </xf>
    <xf numFmtId="0" fontId="9" fillId="0" borderId="201" xfId="0" applyFont="1" applyBorder="1" applyAlignment="1">
      <alignment horizontal="center" vertical="center"/>
    </xf>
    <xf numFmtId="0" fontId="9" fillId="0" borderId="204" xfId="0" applyFont="1" applyBorder="1" applyAlignment="1">
      <alignment horizontal="center" vertical="center"/>
    </xf>
    <xf numFmtId="0" fontId="9" fillId="0" borderId="202" xfId="0" applyFont="1" applyBorder="1" applyAlignment="1">
      <alignment horizontal="center" vertical="center"/>
    </xf>
    <xf numFmtId="0" fontId="1" fillId="0" borderId="200" xfId="1" applyBorder="1"/>
    <xf numFmtId="0" fontId="1" fillId="0" borderId="201" xfId="1" applyBorder="1"/>
    <xf numFmtId="0" fontId="1" fillId="0" borderId="204" xfId="1" applyBorder="1"/>
    <xf numFmtId="0" fontId="1" fillId="0" borderId="202" xfId="1" applyBorder="1"/>
    <xf numFmtId="0" fontId="9" fillId="0" borderId="82" xfId="1" applyFont="1" applyBorder="1" applyAlignment="1">
      <alignment horizontal="left"/>
    </xf>
  </cellXfs>
  <cellStyles count="8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  <cellStyle name="標準 6" xfId="6" xr:uid="{00000000-0005-0000-0000-000006000000}"/>
    <cellStyle name="標準_Sheet1" xfId="7" xr:uid="{00000000-0005-0000-0000-000007000000}"/>
  </cellStyles>
  <dxfs count="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590550</xdr:colOff>
      <xdr:row>9</xdr:row>
      <xdr:rowOff>76200</xdr:rowOff>
    </xdr:from>
    <xdr:to>
      <xdr:col>15</xdr:col>
      <xdr:colOff>400050</xdr:colOff>
      <xdr:row>15</xdr:row>
      <xdr:rowOff>133350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4133624-5432-4AD6-9031-E0AC2FF84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2466975"/>
          <a:ext cx="11239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647700</xdr:colOff>
      <xdr:row>9</xdr:row>
      <xdr:rowOff>85725</xdr:rowOff>
    </xdr:from>
    <xdr:to>
      <xdr:col>18</xdr:col>
      <xdr:colOff>314325</xdr:colOff>
      <xdr:row>15</xdr:row>
      <xdr:rowOff>38100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723B07D-EB19-442D-A466-6AB66FDE5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9025" y="2476500"/>
          <a:ext cx="9810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657225</xdr:colOff>
      <xdr:row>9</xdr:row>
      <xdr:rowOff>123825</xdr:rowOff>
    </xdr:from>
    <xdr:to>
      <xdr:col>21</xdr:col>
      <xdr:colOff>247650</xdr:colOff>
      <xdr:row>14</xdr:row>
      <xdr:rowOff>161925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9358C32-0C02-4225-AD9E-284E63FB7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0225" y="2514600"/>
          <a:ext cx="9048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17</xdr:row>
      <xdr:rowOff>9525</xdr:rowOff>
    </xdr:from>
    <xdr:ext cx="6242543" cy="151447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297180" y="5137785"/>
          <a:ext cx="6242543" cy="15144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1100"/>
            <a:t>※</a:t>
          </a:r>
          <a:r>
            <a:rPr kumimoji="1" lang="ja-JP" altLang="en-US" sz="1100"/>
            <a:t>注意事項、</a:t>
          </a:r>
          <a:endParaRPr kumimoji="1" lang="en-US" altLang="ja-JP" sz="1100"/>
        </a:p>
        <a:p>
          <a:r>
            <a:rPr kumimoji="1" lang="ja-JP" altLang="en-US" sz="1100"/>
            <a:t>①審判について、</a:t>
          </a:r>
          <a:endParaRPr kumimoji="1" lang="en-US" altLang="ja-JP" sz="1100"/>
        </a:p>
        <a:p>
          <a:r>
            <a:rPr kumimoji="1" lang="ja-JP" altLang="en-US" sz="1100"/>
            <a:t>・予選リーグについては、同一リーグの空いたペアにて対応をお願いします。</a:t>
          </a:r>
          <a:endParaRPr kumimoji="1" lang="en-US" altLang="ja-JP" sz="1100"/>
        </a:p>
        <a:p>
          <a:r>
            <a:rPr kumimoji="1" lang="ja-JP" altLang="en-US" sz="1100"/>
            <a:t>・４ペアリーグは空いてる２ペアから１人ずつ出して下さい。</a:t>
          </a:r>
          <a:endParaRPr kumimoji="1" lang="en-US" altLang="ja-JP" sz="1100"/>
        </a:p>
        <a:p>
          <a:r>
            <a:rPr kumimoji="1" lang="ja-JP" altLang="en-US" sz="1100"/>
            <a:t>・決勝トーナメントの一試合目については指定審判、以後敗者審判にて対応願います。</a:t>
          </a:r>
          <a:endParaRPr kumimoji="1" lang="en-US" altLang="ja-JP" sz="1100"/>
        </a:p>
        <a:p>
          <a:r>
            <a:rPr kumimoji="1" lang="ja-JP" altLang="en-US" sz="1100"/>
            <a:t>②一般ミックス大会、決勝トーナメントについて、</a:t>
          </a:r>
          <a:endParaRPr kumimoji="1" lang="en-US" altLang="ja-JP" sz="1100"/>
        </a:p>
        <a:p>
          <a:r>
            <a:rPr kumimoji="1" lang="ja-JP" altLang="en-US" sz="1100"/>
            <a:t>・予選リーグ終了後、組み合わせ表を作成し、配布いたしますので、進行表にしたがって対応願います。</a:t>
          </a:r>
          <a:r>
            <a:rPr kumimoji="1" lang="en-US" altLang="ja-JP" sz="1100"/>
            <a:t> </a:t>
          </a:r>
        </a:p>
        <a:p>
          <a:endParaRPr kumimoji="1" lang="en-US" altLang="ja-JP" sz="1100"/>
        </a:p>
        <a:p>
          <a:endParaRPr kumimoji="1" lang="en-US" altLang="ja-JP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57150</xdr:colOff>
      <xdr:row>9</xdr:row>
      <xdr:rowOff>142875</xdr:rowOff>
    </xdr:from>
    <xdr:to>
      <xdr:col>21</xdr:col>
      <xdr:colOff>209550</xdr:colOff>
      <xdr:row>14</xdr:row>
      <xdr:rowOff>95250</xdr:rowOff>
    </xdr:to>
    <xdr:pic>
      <xdr:nvPicPr>
        <xdr:cNvPr id="2" name="図 10" descr="IMG_2705">
          <a:extLst>
            <a:ext uri="{FF2B5EF4-FFF2-40B4-BE49-F238E27FC236}">
              <a16:creationId xmlns:a16="http://schemas.microsoft.com/office/drawing/2014/main" id="{38DA95D7-E5C0-4856-85C1-ADC4827EB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biLevel thresh="5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44525" y="2943225"/>
          <a:ext cx="8096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19050</xdr:colOff>
      <xdr:row>9</xdr:row>
      <xdr:rowOff>104775</xdr:rowOff>
    </xdr:from>
    <xdr:to>
      <xdr:col>19</xdr:col>
      <xdr:colOff>266700</xdr:colOff>
      <xdr:row>14</xdr:row>
      <xdr:rowOff>152400</xdr:rowOff>
    </xdr:to>
    <xdr:pic>
      <xdr:nvPicPr>
        <xdr:cNvPr id="3" name="図 12" descr="IMG_2706">
          <a:extLst>
            <a:ext uri="{FF2B5EF4-FFF2-40B4-BE49-F238E27FC236}">
              <a16:creationId xmlns:a16="http://schemas.microsoft.com/office/drawing/2014/main" id="{0993F027-015C-477C-8CE6-7D05D46B0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1975" y="2905125"/>
          <a:ext cx="9048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447675</xdr:colOff>
      <xdr:row>9</xdr:row>
      <xdr:rowOff>66675</xdr:rowOff>
    </xdr:from>
    <xdr:to>
      <xdr:col>17</xdr:col>
      <xdr:colOff>257175</xdr:colOff>
      <xdr:row>15</xdr:row>
      <xdr:rowOff>123825</xdr:rowOff>
    </xdr:to>
    <xdr:pic>
      <xdr:nvPicPr>
        <xdr:cNvPr id="4" name="図 5">
          <a:extLst>
            <a:ext uri="{FF2B5EF4-FFF2-40B4-BE49-F238E27FC236}">
              <a16:creationId xmlns:a16="http://schemas.microsoft.com/office/drawing/2014/main" id="{BC217B91-C1A2-4EC3-BE08-A40E7F70B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5" y="2867025"/>
          <a:ext cx="11239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0"/>
    <pageSetUpPr fitToPage="1"/>
  </sheetPr>
  <dimension ref="L1:V21"/>
  <sheetViews>
    <sheetView workbookViewId="0">
      <selection activeCell="M18" sqref="M18:W18"/>
    </sheetView>
  </sheetViews>
  <sheetFormatPr defaultRowHeight="13.2"/>
  <cols>
    <col min="12" max="21" width="8.6640625" customWidth="1"/>
  </cols>
  <sheetData>
    <row r="1" spans="12:22" ht="66" customHeight="1"/>
    <row r="2" spans="12:22" ht="35.25" customHeight="1">
      <c r="L2" s="464" t="s">
        <v>187</v>
      </c>
      <c r="M2" s="464"/>
      <c r="N2" s="464"/>
      <c r="O2" s="464"/>
      <c r="P2" s="464"/>
      <c r="Q2" s="464"/>
      <c r="R2" s="464"/>
      <c r="S2" s="464"/>
      <c r="T2" s="464"/>
      <c r="U2" s="464"/>
      <c r="V2" s="464"/>
    </row>
    <row r="3" spans="12:22" ht="39.75" customHeight="1">
      <c r="L3" s="464" t="s">
        <v>20</v>
      </c>
      <c r="M3" s="464"/>
      <c r="N3" s="464"/>
      <c r="O3" s="464"/>
      <c r="P3" s="464"/>
      <c r="Q3" s="464"/>
      <c r="R3" s="464"/>
      <c r="S3" s="464"/>
      <c r="T3" s="464"/>
      <c r="U3" s="464"/>
      <c r="V3" s="464"/>
    </row>
    <row r="4" spans="12:22" ht="28.2">
      <c r="L4" s="464" t="s">
        <v>184</v>
      </c>
      <c r="M4" s="464"/>
      <c r="N4" s="464"/>
      <c r="O4" s="464"/>
      <c r="P4" s="464"/>
      <c r="Q4" s="464"/>
      <c r="R4" s="464"/>
      <c r="S4" s="464"/>
      <c r="T4" s="464"/>
      <c r="U4" s="464"/>
      <c r="V4" s="464"/>
    </row>
    <row r="5" spans="12:22"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</row>
    <row r="6" spans="12:22"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</row>
    <row r="7" spans="12:22"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</row>
    <row r="8" spans="12:22"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</row>
    <row r="9" spans="12:22">
      <c r="L9" s="111"/>
      <c r="M9" s="111"/>
      <c r="N9" s="111"/>
      <c r="O9" s="111" t="s">
        <v>22</v>
      </c>
      <c r="P9" s="111"/>
      <c r="Q9" s="111"/>
      <c r="R9" s="111"/>
      <c r="S9" s="111"/>
      <c r="T9" s="111"/>
      <c r="U9" s="111"/>
      <c r="V9" s="111"/>
    </row>
    <row r="10" spans="12:22"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</row>
    <row r="11" spans="12:22"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</row>
    <row r="12" spans="12:22"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</row>
    <row r="13" spans="12:22"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</row>
    <row r="14" spans="12:22" ht="41.4" customHeight="1">
      <c r="L14" s="465" t="s">
        <v>185</v>
      </c>
      <c r="M14" s="465"/>
      <c r="N14" s="465"/>
      <c r="O14" s="465"/>
      <c r="P14" s="465"/>
      <c r="Q14" s="465"/>
      <c r="R14" s="465"/>
      <c r="S14" s="465"/>
      <c r="T14" s="465"/>
      <c r="U14" s="465"/>
      <c r="V14" s="465"/>
    </row>
    <row r="15" spans="12:22" ht="41.4" customHeight="1">
      <c r="L15" s="461" t="s">
        <v>186</v>
      </c>
      <c r="M15" s="461"/>
      <c r="N15" s="461"/>
      <c r="O15" s="461"/>
      <c r="P15" s="461"/>
      <c r="Q15" s="461"/>
      <c r="R15" s="461"/>
      <c r="S15" s="461"/>
      <c r="T15" s="461"/>
      <c r="U15" s="461"/>
      <c r="V15" s="461"/>
    </row>
    <row r="16" spans="12:22" ht="30" customHeight="1"/>
    <row r="17" spans="12:22" ht="30" customHeight="1"/>
    <row r="18" spans="12:22" ht="30" customHeight="1">
      <c r="L18" s="461" t="s">
        <v>102</v>
      </c>
      <c r="M18" s="461"/>
      <c r="N18" s="461"/>
      <c r="O18" s="461"/>
      <c r="P18" s="461"/>
      <c r="Q18" s="461"/>
      <c r="R18" s="461"/>
      <c r="S18" s="461"/>
      <c r="T18" s="461"/>
      <c r="U18" s="461"/>
      <c r="V18" s="461"/>
    </row>
    <row r="19" spans="12:22" ht="30" customHeight="1">
      <c r="L19" s="461" t="s">
        <v>103</v>
      </c>
      <c r="M19" s="461"/>
      <c r="N19" s="461"/>
      <c r="O19" s="461"/>
      <c r="P19" s="461"/>
      <c r="Q19" s="461"/>
      <c r="R19" s="461"/>
      <c r="S19" s="461"/>
      <c r="T19" s="461"/>
      <c r="U19" s="461"/>
      <c r="V19" s="461"/>
    </row>
    <row r="20" spans="12:22" ht="30" customHeight="1">
      <c r="L20" s="462" t="s">
        <v>104</v>
      </c>
      <c r="M20" s="462"/>
      <c r="N20" s="462"/>
      <c r="O20" s="462"/>
      <c r="P20" s="462"/>
      <c r="Q20" s="462"/>
      <c r="R20" s="462"/>
      <c r="S20" s="462"/>
      <c r="T20" s="462"/>
      <c r="U20" s="462"/>
      <c r="V20" s="462"/>
    </row>
    <row r="21" spans="12:22" ht="25.5" customHeight="1">
      <c r="L21" s="463"/>
      <c r="M21" s="463"/>
      <c r="N21" s="463"/>
      <c r="O21" s="463"/>
      <c r="P21" s="463"/>
      <c r="Q21" s="463"/>
      <c r="R21" s="463"/>
      <c r="S21" s="463"/>
      <c r="T21" s="463"/>
      <c r="U21" s="463"/>
      <c r="V21" s="463"/>
    </row>
  </sheetData>
  <mergeCells count="9">
    <mergeCell ref="L15:V15"/>
    <mergeCell ref="L19:V19"/>
    <mergeCell ref="L20:V20"/>
    <mergeCell ref="L21:V21"/>
    <mergeCell ref="L2:V2"/>
    <mergeCell ref="L3:V3"/>
    <mergeCell ref="L14:V14"/>
    <mergeCell ref="L4:V4"/>
    <mergeCell ref="L18:V18"/>
  </mergeCells>
  <phoneticPr fontId="2"/>
  <pageMargins left="1.1417322834645669" right="0.31496062992125984" top="0.98425196850393704" bottom="0.98425196850393704" header="0.51181102362204722" footer="0.51181102362204722"/>
  <pageSetup paperSize="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0"/>
    <pageSetUpPr fitToPage="1"/>
  </sheetPr>
  <dimension ref="M1:AA30"/>
  <sheetViews>
    <sheetView workbookViewId="0">
      <selection activeCell="M21" sqref="M21:Y21"/>
    </sheetView>
  </sheetViews>
  <sheetFormatPr defaultRowHeight="13.2"/>
  <cols>
    <col min="12" max="12" width="6.33203125" customWidth="1"/>
    <col min="13" max="22" width="8.6640625" customWidth="1"/>
    <col min="268" max="268" width="6.33203125" customWidth="1"/>
    <col min="269" max="278" width="8.6640625" customWidth="1"/>
    <col min="524" max="524" width="6.33203125" customWidth="1"/>
    <col min="525" max="534" width="8.6640625" customWidth="1"/>
    <col min="780" max="780" width="6.33203125" customWidth="1"/>
    <col min="781" max="790" width="8.6640625" customWidth="1"/>
    <col min="1036" max="1036" width="6.33203125" customWidth="1"/>
    <col min="1037" max="1046" width="8.6640625" customWidth="1"/>
    <col min="1292" max="1292" width="6.33203125" customWidth="1"/>
    <col min="1293" max="1302" width="8.6640625" customWidth="1"/>
    <col min="1548" max="1548" width="6.33203125" customWidth="1"/>
    <col min="1549" max="1558" width="8.6640625" customWidth="1"/>
    <col min="1804" max="1804" width="6.33203125" customWidth="1"/>
    <col min="1805" max="1814" width="8.6640625" customWidth="1"/>
    <col min="2060" max="2060" width="6.33203125" customWidth="1"/>
    <col min="2061" max="2070" width="8.6640625" customWidth="1"/>
    <col min="2316" max="2316" width="6.33203125" customWidth="1"/>
    <col min="2317" max="2326" width="8.6640625" customWidth="1"/>
    <col min="2572" max="2572" width="6.33203125" customWidth="1"/>
    <col min="2573" max="2582" width="8.6640625" customWidth="1"/>
    <col min="2828" max="2828" width="6.33203125" customWidth="1"/>
    <col min="2829" max="2838" width="8.6640625" customWidth="1"/>
    <col min="3084" max="3084" width="6.33203125" customWidth="1"/>
    <col min="3085" max="3094" width="8.6640625" customWidth="1"/>
    <col min="3340" max="3340" width="6.33203125" customWidth="1"/>
    <col min="3341" max="3350" width="8.6640625" customWidth="1"/>
    <col min="3596" max="3596" width="6.33203125" customWidth="1"/>
    <col min="3597" max="3606" width="8.6640625" customWidth="1"/>
    <col min="3852" max="3852" width="6.33203125" customWidth="1"/>
    <col min="3853" max="3862" width="8.6640625" customWidth="1"/>
    <col min="4108" max="4108" width="6.33203125" customWidth="1"/>
    <col min="4109" max="4118" width="8.6640625" customWidth="1"/>
    <col min="4364" max="4364" width="6.33203125" customWidth="1"/>
    <col min="4365" max="4374" width="8.6640625" customWidth="1"/>
    <col min="4620" max="4620" width="6.33203125" customWidth="1"/>
    <col min="4621" max="4630" width="8.6640625" customWidth="1"/>
    <col min="4876" max="4876" width="6.33203125" customWidth="1"/>
    <col min="4877" max="4886" width="8.6640625" customWidth="1"/>
    <col min="5132" max="5132" width="6.33203125" customWidth="1"/>
    <col min="5133" max="5142" width="8.6640625" customWidth="1"/>
    <col min="5388" max="5388" width="6.33203125" customWidth="1"/>
    <col min="5389" max="5398" width="8.6640625" customWidth="1"/>
    <col min="5644" max="5644" width="6.33203125" customWidth="1"/>
    <col min="5645" max="5654" width="8.6640625" customWidth="1"/>
    <col min="5900" max="5900" width="6.33203125" customWidth="1"/>
    <col min="5901" max="5910" width="8.6640625" customWidth="1"/>
    <col min="6156" max="6156" width="6.33203125" customWidth="1"/>
    <col min="6157" max="6166" width="8.6640625" customWidth="1"/>
    <col min="6412" max="6412" width="6.33203125" customWidth="1"/>
    <col min="6413" max="6422" width="8.6640625" customWidth="1"/>
    <col min="6668" max="6668" width="6.33203125" customWidth="1"/>
    <col min="6669" max="6678" width="8.6640625" customWidth="1"/>
    <col min="6924" max="6924" width="6.33203125" customWidth="1"/>
    <col min="6925" max="6934" width="8.6640625" customWidth="1"/>
    <col min="7180" max="7180" width="6.33203125" customWidth="1"/>
    <col min="7181" max="7190" width="8.6640625" customWidth="1"/>
    <col min="7436" max="7436" width="6.33203125" customWidth="1"/>
    <col min="7437" max="7446" width="8.6640625" customWidth="1"/>
    <col min="7692" max="7692" width="6.33203125" customWidth="1"/>
    <col min="7693" max="7702" width="8.6640625" customWidth="1"/>
    <col min="7948" max="7948" width="6.33203125" customWidth="1"/>
    <col min="7949" max="7958" width="8.6640625" customWidth="1"/>
    <col min="8204" max="8204" width="6.33203125" customWidth="1"/>
    <col min="8205" max="8214" width="8.6640625" customWidth="1"/>
    <col min="8460" max="8460" width="6.33203125" customWidth="1"/>
    <col min="8461" max="8470" width="8.6640625" customWidth="1"/>
    <col min="8716" max="8716" width="6.33203125" customWidth="1"/>
    <col min="8717" max="8726" width="8.6640625" customWidth="1"/>
    <col min="8972" max="8972" width="6.33203125" customWidth="1"/>
    <col min="8973" max="8982" width="8.6640625" customWidth="1"/>
    <col min="9228" max="9228" width="6.33203125" customWidth="1"/>
    <col min="9229" max="9238" width="8.6640625" customWidth="1"/>
    <col min="9484" max="9484" width="6.33203125" customWidth="1"/>
    <col min="9485" max="9494" width="8.6640625" customWidth="1"/>
    <col min="9740" max="9740" width="6.33203125" customWidth="1"/>
    <col min="9741" max="9750" width="8.6640625" customWidth="1"/>
    <col min="9996" max="9996" width="6.33203125" customWidth="1"/>
    <col min="9997" max="10006" width="8.6640625" customWidth="1"/>
    <col min="10252" max="10252" width="6.33203125" customWidth="1"/>
    <col min="10253" max="10262" width="8.6640625" customWidth="1"/>
    <col min="10508" max="10508" width="6.33203125" customWidth="1"/>
    <col min="10509" max="10518" width="8.6640625" customWidth="1"/>
    <col min="10764" max="10764" width="6.33203125" customWidth="1"/>
    <col min="10765" max="10774" width="8.6640625" customWidth="1"/>
    <col min="11020" max="11020" width="6.33203125" customWidth="1"/>
    <col min="11021" max="11030" width="8.6640625" customWidth="1"/>
    <col min="11276" max="11276" width="6.33203125" customWidth="1"/>
    <col min="11277" max="11286" width="8.6640625" customWidth="1"/>
    <col min="11532" max="11532" width="6.33203125" customWidth="1"/>
    <col min="11533" max="11542" width="8.6640625" customWidth="1"/>
    <col min="11788" max="11788" width="6.33203125" customWidth="1"/>
    <col min="11789" max="11798" width="8.6640625" customWidth="1"/>
    <col min="12044" max="12044" width="6.33203125" customWidth="1"/>
    <col min="12045" max="12054" width="8.6640625" customWidth="1"/>
    <col min="12300" max="12300" width="6.33203125" customWidth="1"/>
    <col min="12301" max="12310" width="8.6640625" customWidth="1"/>
    <col min="12556" max="12556" width="6.33203125" customWidth="1"/>
    <col min="12557" max="12566" width="8.6640625" customWidth="1"/>
    <col min="12812" max="12812" width="6.33203125" customWidth="1"/>
    <col min="12813" max="12822" width="8.6640625" customWidth="1"/>
    <col min="13068" max="13068" width="6.33203125" customWidth="1"/>
    <col min="13069" max="13078" width="8.6640625" customWidth="1"/>
    <col min="13324" max="13324" width="6.33203125" customWidth="1"/>
    <col min="13325" max="13334" width="8.6640625" customWidth="1"/>
    <col min="13580" max="13580" width="6.33203125" customWidth="1"/>
    <col min="13581" max="13590" width="8.6640625" customWidth="1"/>
    <col min="13836" max="13836" width="6.33203125" customWidth="1"/>
    <col min="13837" max="13846" width="8.6640625" customWidth="1"/>
    <col min="14092" max="14092" width="6.33203125" customWidth="1"/>
    <col min="14093" max="14102" width="8.6640625" customWidth="1"/>
    <col min="14348" max="14348" width="6.33203125" customWidth="1"/>
    <col min="14349" max="14358" width="8.6640625" customWidth="1"/>
    <col min="14604" max="14604" width="6.33203125" customWidth="1"/>
    <col min="14605" max="14614" width="8.6640625" customWidth="1"/>
    <col min="14860" max="14860" width="6.33203125" customWidth="1"/>
    <col min="14861" max="14870" width="8.6640625" customWidth="1"/>
    <col min="15116" max="15116" width="6.33203125" customWidth="1"/>
    <col min="15117" max="15126" width="8.6640625" customWidth="1"/>
    <col min="15372" max="15372" width="6.33203125" customWidth="1"/>
    <col min="15373" max="15382" width="8.6640625" customWidth="1"/>
    <col min="15628" max="15628" width="6.33203125" customWidth="1"/>
    <col min="15629" max="15638" width="8.6640625" customWidth="1"/>
    <col min="15884" max="15884" width="6.33203125" customWidth="1"/>
    <col min="15885" max="15894" width="8.6640625" customWidth="1"/>
    <col min="16140" max="16140" width="6.33203125" customWidth="1"/>
    <col min="16141" max="16150" width="8.6640625" customWidth="1"/>
  </cols>
  <sheetData>
    <row r="1" spans="13:25" ht="43.5" customHeight="1"/>
    <row r="2" spans="13:25" ht="35.25" customHeight="1">
      <c r="M2" s="464" t="s">
        <v>417</v>
      </c>
      <c r="N2" s="464"/>
      <c r="O2" s="464"/>
      <c r="P2" s="464"/>
      <c r="Q2" s="464"/>
      <c r="R2" s="464"/>
      <c r="S2" s="464"/>
      <c r="T2" s="464"/>
      <c r="U2" s="464"/>
      <c r="V2" s="464"/>
      <c r="W2" s="464"/>
      <c r="X2" s="464"/>
      <c r="Y2" s="464"/>
    </row>
    <row r="3" spans="13:25" ht="39.75" customHeight="1">
      <c r="M3" s="464" t="s">
        <v>20</v>
      </c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</row>
    <row r="4" spans="13:25" ht="28.2">
      <c r="M4" s="464" t="s">
        <v>369</v>
      </c>
      <c r="N4" s="464"/>
      <c r="O4" s="464"/>
      <c r="P4" s="464"/>
      <c r="Q4" s="464"/>
      <c r="R4" s="464"/>
      <c r="S4" s="464"/>
      <c r="T4" s="464"/>
      <c r="U4" s="464"/>
      <c r="V4" s="464"/>
      <c r="W4" s="464"/>
      <c r="X4" s="464"/>
      <c r="Y4" s="464"/>
    </row>
    <row r="5" spans="13:25" ht="15" customHeight="1">
      <c r="M5" s="377"/>
      <c r="N5" s="377"/>
      <c r="O5" s="377"/>
      <c r="P5" s="377"/>
      <c r="Q5" s="377"/>
      <c r="R5" s="377"/>
      <c r="S5" s="377"/>
      <c r="T5" s="377"/>
      <c r="U5" s="377"/>
      <c r="V5" s="377"/>
      <c r="W5" s="377"/>
      <c r="X5" s="377"/>
      <c r="Y5" s="377"/>
    </row>
    <row r="6" spans="13:25" ht="15" customHeight="1">
      <c r="M6" s="377"/>
      <c r="N6" s="377"/>
      <c r="O6" s="377"/>
      <c r="P6" s="377"/>
      <c r="Q6" s="377"/>
      <c r="R6" s="377"/>
      <c r="S6" s="377"/>
      <c r="T6" s="377"/>
      <c r="U6" s="377"/>
      <c r="V6" s="377"/>
      <c r="W6" s="377"/>
      <c r="X6" s="377"/>
      <c r="Y6" s="377"/>
    </row>
    <row r="7" spans="13:25" ht="15" customHeight="1">
      <c r="M7" s="377"/>
      <c r="N7" s="377"/>
      <c r="O7" s="377"/>
      <c r="P7" s="377"/>
      <c r="Q7" s="377"/>
      <c r="R7" s="377"/>
      <c r="S7" s="377"/>
      <c r="T7" s="377"/>
      <c r="U7" s="377"/>
      <c r="V7" s="377"/>
      <c r="W7" s="377"/>
      <c r="X7" s="377"/>
      <c r="Y7" s="377"/>
    </row>
    <row r="8" spans="13:25" ht="15" customHeight="1">
      <c r="M8" s="377"/>
      <c r="N8" s="377"/>
      <c r="O8" s="377"/>
      <c r="P8" s="377"/>
      <c r="Q8" s="377"/>
      <c r="R8" s="377"/>
      <c r="S8" s="377"/>
      <c r="T8" s="377"/>
      <c r="U8" s="377"/>
      <c r="V8" s="377"/>
      <c r="W8" s="377"/>
      <c r="X8" s="377"/>
      <c r="Y8" s="377"/>
    </row>
    <row r="9" spans="13:25"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</row>
    <row r="10" spans="13:25"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</row>
    <row r="11" spans="13:25">
      <c r="M11" s="111"/>
      <c r="N11" s="111"/>
      <c r="O11" s="111"/>
      <c r="P11" s="111"/>
      <c r="R11" s="373"/>
      <c r="S11" s="111"/>
      <c r="T11" s="111"/>
      <c r="U11" s="111"/>
      <c r="V11" s="111"/>
      <c r="W11" s="111"/>
    </row>
    <row r="12" spans="13:25"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</row>
    <row r="13" spans="13:25">
      <c r="M13" s="111"/>
      <c r="N13" s="111"/>
      <c r="O13" s="111"/>
      <c r="P13" s="111" t="s">
        <v>22</v>
      </c>
      <c r="Q13" s="111"/>
      <c r="R13" s="111"/>
      <c r="S13" s="111"/>
      <c r="T13" s="111"/>
      <c r="U13" s="111"/>
      <c r="V13" s="111"/>
      <c r="W13" s="111"/>
    </row>
    <row r="14" spans="13:25"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</row>
    <row r="15" spans="13:25"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</row>
    <row r="16" spans="13:25"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</row>
    <row r="17" spans="13:27" ht="17.25" customHeight="1">
      <c r="M17" s="111"/>
      <c r="O17" s="120"/>
      <c r="P17" s="120"/>
      <c r="Q17" s="378" t="s">
        <v>370</v>
      </c>
      <c r="R17" s="120"/>
      <c r="S17" s="378" t="s">
        <v>371</v>
      </c>
      <c r="T17" s="120"/>
      <c r="U17" s="402" t="s">
        <v>418</v>
      </c>
      <c r="V17" s="120"/>
      <c r="W17" s="120"/>
      <c r="X17" s="120"/>
      <c r="Y17" s="120"/>
    </row>
    <row r="18" spans="13:27">
      <c r="M18" s="111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2"/>
      <c r="Y18" s="372"/>
    </row>
    <row r="19" spans="13:27">
      <c r="M19" s="111"/>
      <c r="N19" s="372"/>
      <c r="O19" s="372"/>
      <c r="P19" s="372"/>
      <c r="Q19" s="372"/>
      <c r="R19" s="372"/>
      <c r="S19" s="372"/>
      <c r="T19" s="372"/>
      <c r="U19" s="372"/>
      <c r="V19" s="372"/>
      <c r="W19" s="372"/>
      <c r="X19" s="372"/>
      <c r="Y19" s="372"/>
    </row>
    <row r="20" spans="13:27">
      <c r="M20" s="111"/>
      <c r="N20" s="372"/>
      <c r="O20" s="372"/>
      <c r="P20" s="372"/>
      <c r="Q20" s="372"/>
      <c r="R20" s="372"/>
      <c r="S20" s="372"/>
      <c r="T20" s="372"/>
      <c r="U20" s="372"/>
      <c r="V20" s="372"/>
      <c r="W20" s="372"/>
      <c r="X20" s="372"/>
      <c r="Y20" s="372"/>
    </row>
    <row r="21" spans="13:27" ht="41.4" customHeight="1">
      <c r="M21" s="465" t="s">
        <v>622</v>
      </c>
      <c r="N21" s="465"/>
      <c r="O21" s="465"/>
      <c r="P21" s="465"/>
      <c r="Q21" s="465"/>
      <c r="R21" s="465"/>
      <c r="S21" s="465"/>
      <c r="T21" s="465"/>
      <c r="U21" s="465"/>
      <c r="V21" s="465"/>
      <c r="W21" s="465"/>
      <c r="X21" s="465"/>
      <c r="Y21" s="465"/>
      <c r="Z21" s="113"/>
      <c r="AA21" s="113"/>
    </row>
    <row r="22" spans="13:27" ht="41.4" customHeight="1">
      <c r="M22" s="465" t="s">
        <v>623</v>
      </c>
      <c r="N22" s="465"/>
      <c r="O22" s="465"/>
      <c r="P22" s="465"/>
      <c r="Q22" s="465"/>
      <c r="R22" s="465"/>
      <c r="S22" s="465"/>
      <c r="T22" s="465"/>
      <c r="U22" s="465"/>
      <c r="V22" s="465"/>
      <c r="W22" s="465"/>
      <c r="X22" s="465"/>
      <c r="Y22" s="465"/>
      <c r="Z22" s="113"/>
      <c r="AA22" s="113"/>
    </row>
    <row r="23" spans="13:27" ht="30" customHeight="1"/>
    <row r="24" spans="13:27" ht="30" customHeight="1"/>
    <row r="25" spans="13:27" ht="30" customHeight="1">
      <c r="M25" s="461" t="s">
        <v>362</v>
      </c>
      <c r="N25" s="461"/>
      <c r="O25" s="461"/>
      <c r="P25" s="461"/>
      <c r="Q25" s="461"/>
      <c r="R25" s="461"/>
      <c r="S25" s="461"/>
      <c r="T25" s="461"/>
      <c r="U25" s="461"/>
      <c r="V25" s="461"/>
      <c r="W25" s="461"/>
      <c r="X25" s="461"/>
      <c r="Y25" s="461"/>
    </row>
    <row r="26" spans="13:27" ht="30" customHeight="1">
      <c r="M26" s="461" t="s">
        <v>361</v>
      </c>
      <c r="N26" s="461"/>
      <c r="O26" s="461"/>
      <c r="P26" s="461"/>
      <c r="Q26" s="461"/>
      <c r="R26" s="461"/>
      <c r="S26" s="461"/>
      <c r="T26" s="461"/>
      <c r="U26" s="461"/>
      <c r="V26" s="461"/>
      <c r="W26" s="461"/>
      <c r="X26" s="461"/>
      <c r="Y26" s="461"/>
    </row>
    <row r="27" spans="13:27" ht="30" customHeight="1">
      <c r="M27" s="461" t="s">
        <v>360</v>
      </c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</row>
    <row r="28" spans="13:27" ht="25.5" customHeight="1">
      <c r="M28" s="463"/>
      <c r="N28" s="463"/>
      <c r="O28" s="463"/>
      <c r="P28" s="463"/>
      <c r="Q28" s="463"/>
      <c r="R28" s="463"/>
      <c r="S28" s="463"/>
      <c r="T28" s="463"/>
      <c r="U28" s="463"/>
      <c r="V28" s="463"/>
      <c r="W28" s="463"/>
    </row>
    <row r="29" spans="13:27">
      <c r="M29" s="472"/>
      <c r="N29" s="472"/>
      <c r="O29" s="472"/>
      <c r="P29" s="472"/>
      <c r="Q29" s="472"/>
      <c r="R29" s="472"/>
      <c r="S29" s="472"/>
      <c r="T29" s="472"/>
      <c r="U29" s="472"/>
      <c r="V29" s="472"/>
      <c r="W29" s="472"/>
    </row>
    <row r="30" spans="13:27">
      <c r="M30" s="472"/>
      <c r="N30" s="472"/>
      <c r="O30" s="472"/>
      <c r="P30" s="472"/>
      <c r="Q30" s="472"/>
      <c r="R30" s="472"/>
      <c r="S30" s="472"/>
      <c r="T30" s="472"/>
      <c r="U30" s="472"/>
      <c r="V30" s="472"/>
      <c r="W30" s="472"/>
    </row>
  </sheetData>
  <mergeCells count="10">
    <mergeCell ref="M26:Y26"/>
    <mergeCell ref="M27:Y27"/>
    <mergeCell ref="M28:W28"/>
    <mergeCell ref="M29:W30"/>
    <mergeCell ref="M2:Y2"/>
    <mergeCell ref="M3:Y3"/>
    <mergeCell ref="M4:Y4"/>
    <mergeCell ref="M21:Y21"/>
    <mergeCell ref="M22:Y22"/>
    <mergeCell ref="M25:Y25"/>
  </mergeCells>
  <phoneticPr fontId="2"/>
  <pageMargins left="1.1417322834645669" right="0.31496062992125984" top="0.98425196850393704" bottom="0.98425196850393704" header="0.51181102362204722" footer="0.51181102362204722"/>
  <pageSetup paperSize="8" scale="88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G30"/>
  <sheetViews>
    <sheetView zoomScaleNormal="100" workbookViewId="0">
      <selection activeCell="D4" sqref="D4"/>
    </sheetView>
  </sheetViews>
  <sheetFormatPr defaultRowHeight="13.2"/>
  <cols>
    <col min="1" max="1" width="4.109375" customWidth="1"/>
    <col min="2" max="2" width="8.44140625" customWidth="1"/>
    <col min="3" max="4" width="20.77734375" customWidth="1"/>
    <col min="5" max="5" width="25" customWidth="1"/>
    <col min="6" max="6" width="6.6640625" customWidth="1"/>
  </cols>
  <sheetData>
    <row r="2" spans="1:6">
      <c r="A2" s="52"/>
      <c r="B2" s="53" t="s">
        <v>39</v>
      </c>
      <c r="C2" s="466" t="s">
        <v>10</v>
      </c>
      <c r="D2" s="610"/>
      <c r="E2" s="467"/>
      <c r="F2" s="468" t="s">
        <v>99</v>
      </c>
    </row>
    <row r="3" spans="1:6">
      <c r="A3" s="607" t="s">
        <v>37</v>
      </c>
      <c r="B3" s="608"/>
      <c r="C3" s="608"/>
      <c r="D3" s="608"/>
      <c r="E3" s="609"/>
      <c r="F3" s="468"/>
    </row>
    <row r="4" spans="1:6">
      <c r="A4" s="469"/>
      <c r="B4" s="473">
        <v>1</v>
      </c>
      <c r="C4" s="455" t="s">
        <v>609</v>
      </c>
      <c r="D4" s="458">
        <v>24099</v>
      </c>
      <c r="E4" s="348" t="s">
        <v>536</v>
      </c>
      <c r="F4" s="468" t="s">
        <v>621</v>
      </c>
    </row>
    <row r="5" spans="1:6">
      <c r="A5" s="469"/>
      <c r="B5" s="474"/>
      <c r="C5" s="456" t="s">
        <v>610</v>
      </c>
      <c r="D5" s="459">
        <v>23289</v>
      </c>
      <c r="E5" s="349" t="s">
        <v>611</v>
      </c>
      <c r="F5" s="468"/>
    </row>
    <row r="6" spans="1:6">
      <c r="A6" s="375"/>
      <c r="B6" s="1"/>
      <c r="F6" s="260"/>
    </row>
    <row r="7" spans="1:6">
      <c r="A7" s="375"/>
      <c r="B7" s="1"/>
      <c r="F7" s="260"/>
    </row>
    <row r="8" spans="1:6">
      <c r="A8" s="52"/>
      <c r="B8" s="53" t="s">
        <v>39</v>
      </c>
      <c r="C8" s="466" t="s">
        <v>10</v>
      </c>
      <c r="D8" s="610"/>
      <c r="E8" s="467"/>
      <c r="F8" s="468" t="s">
        <v>99</v>
      </c>
    </row>
    <row r="9" spans="1:6">
      <c r="A9" s="215" t="s">
        <v>38</v>
      </c>
      <c r="B9" s="216"/>
      <c r="C9" s="216"/>
      <c r="D9" s="216"/>
      <c r="E9" s="217"/>
      <c r="F9" s="468"/>
    </row>
    <row r="10" spans="1:6">
      <c r="A10" s="469"/>
      <c r="B10" s="470">
        <v>1</v>
      </c>
      <c r="C10" s="24" t="s">
        <v>612</v>
      </c>
      <c r="D10" s="460">
        <v>21912</v>
      </c>
      <c r="E10" s="348" t="s">
        <v>613</v>
      </c>
      <c r="F10" s="468" t="s">
        <v>621</v>
      </c>
    </row>
    <row r="11" spans="1:6">
      <c r="A11" s="469"/>
      <c r="B11" s="471"/>
      <c r="C11" s="456" t="s">
        <v>614</v>
      </c>
      <c r="D11" s="459">
        <v>18973</v>
      </c>
      <c r="E11" s="349" t="s">
        <v>615</v>
      </c>
      <c r="F11" s="468"/>
    </row>
    <row r="12" spans="1:6">
      <c r="A12" s="375"/>
      <c r="B12" s="1"/>
      <c r="F12" s="374"/>
    </row>
    <row r="13" spans="1:6">
      <c r="A13" s="375"/>
      <c r="B13" s="1"/>
      <c r="F13" s="374"/>
    </row>
    <row r="14" spans="1:6">
      <c r="A14" s="52"/>
      <c r="B14" s="53" t="s">
        <v>39</v>
      </c>
      <c r="C14" s="466" t="s">
        <v>10</v>
      </c>
      <c r="D14" s="610"/>
      <c r="E14" s="467"/>
      <c r="F14" s="468" t="s">
        <v>99</v>
      </c>
    </row>
    <row r="15" spans="1:6">
      <c r="A15" s="607" t="s">
        <v>40</v>
      </c>
      <c r="B15" s="608"/>
      <c r="C15" s="608"/>
      <c r="D15" s="608"/>
      <c r="E15" s="609"/>
      <c r="F15" s="468"/>
    </row>
    <row r="16" spans="1:6">
      <c r="A16" s="469"/>
      <c r="B16" s="470">
        <v>1</v>
      </c>
      <c r="C16" s="24" t="s">
        <v>616</v>
      </c>
      <c r="D16" s="457" t="s">
        <v>617</v>
      </c>
      <c r="E16" s="350" t="s">
        <v>618</v>
      </c>
      <c r="F16" s="468" t="s">
        <v>621</v>
      </c>
    </row>
    <row r="17" spans="1:7">
      <c r="A17" s="469"/>
      <c r="B17" s="471"/>
      <c r="C17" s="456" t="s">
        <v>619</v>
      </c>
      <c r="D17" s="456" t="s">
        <v>620</v>
      </c>
      <c r="E17" s="349" t="s">
        <v>618</v>
      </c>
      <c r="F17" s="468"/>
    </row>
    <row r="28" spans="1:7">
      <c r="G28" s="1"/>
    </row>
    <row r="30" spans="1:7">
      <c r="G30" s="1"/>
    </row>
  </sheetData>
  <mergeCells count="17">
    <mergeCell ref="C14:E14"/>
    <mergeCell ref="F14:F15"/>
    <mergeCell ref="F16:F17"/>
    <mergeCell ref="F8:F9"/>
    <mergeCell ref="F10:F11"/>
    <mergeCell ref="A15:E15"/>
    <mergeCell ref="B16:B17"/>
    <mergeCell ref="A16:A17"/>
    <mergeCell ref="B4:B5"/>
    <mergeCell ref="A10:A11"/>
    <mergeCell ref="A4:A5"/>
    <mergeCell ref="F2:F3"/>
    <mergeCell ref="F4:F5"/>
    <mergeCell ref="A3:E3"/>
    <mergeCell ref="C8:E8"/>
    <mergeCell ref="B10:B11"/>
    <mergeCell ref="C2:E2"/>
  </mergeCells>
  <phoneticPr fontId="2"/>
  <pageMargins left="0.75" right="0.75" top="1" bottom="1" header="0.51200000000000001" footer="0.51200000000000001"/>
  <pageSetup paperSize="9" scale="135" orientation="portrait" r:id="rId1"/>
  <headerFooter alignWithMargins="0"/>
  <colBreaks count="1" manualBreakCount="1">
    <brk id="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I28"/>
  <sheetViews>
    <sheetView workbookViewId="0">
      <selection activeCell="J32" sqref="J32"/>
    </sheetView>
  </sheetViews>
  <sheetFormatPr defaultRowHeight="14.4"/>
  <cols>
    <col min="1" max="1" width="33.88671875" style="47" customWidth="1"/>
    <col min="2" max="2" width="3.21875" style="47" customWidth="1"/>
    <col min="3" max="3" width="38.6640625" style="47" customWidth="1"/>
    <col min="4" max="5" width="9" style="47"/>
    <col min="6" max="6" width="3.77734375" style="47" customWidth="1"/>
    <col min="7" max="7" width="3.88671875" style="47" customWidth="1"/>
    <col min="8" max="8" width="13.21875" style="47" customWidth="1"/>
    <col min="9" max="9" width="33.77734375" style="47" customWidth="1"/>
    <col min="10" max="257" width="9" style="47"/>
    <col min="258" max="258" width="33.88671875" style="47" customWidth="1"/>
    <col min="259" max="259" width="3.21875" style="47" customWidth="1"/>
    <col min="260" max="260" width="38.6640625" style="47" customWidth="1"/>
    <col min="261" max="513" width="9" style="47"/>
    <col min="514" max="514" width="33.88671875" style="47" customWidth="1"/>
    <col min="515" max="515" width="3.21875" style="47" customWidth="1"/>
    <col min="516" max="516" width="38.6640625" style="47" customWidth="1"/>
    <col min="517" max="769" width="9" style="47"/>
    <col min="770" max="770" width="33.88671875" style="47" customWidth="1"/>
    <col min="771" max="771" width="3.21875" style="47" customWidth="1"/>
    <col min="772" max="772" width="38.6640625" style="47" customWidth="1"/>
    <col min="773" max="1025" width="9" style="47"/>
    <col min="1026" max="1026" width="33.88671875" style="47" customWidth="1"/>
    <col min="1027" max="1027" width="3.21875" style="47" customWidth="1"/>
    <col min="1028" max="1028" width="38.6640625" style="47" customWidth="1"/>
    <col min="1029" max="1281" width="9" style="47"/>
    <col min="1282" max="1282" width="33.88671875" style="47" customWidth="1"/>
    <col min="1283" max="1283" width="3.21875" style="47" customWidth="1"/>
    <col min="1284" max="1284" width="38.6640625" style="47" customWidth="1"/>
    <col min="1285" max="1537" width="9" style="47"/>
    <col min="1538" max="1538" width="33.88671875" style="47" customWidth="1"/>
    <col min="1539" max="1539" width="3.21875" style="47" customWidth="1"/>
    <col min="1540" max="1540" width="38.6640625" style="47" customWidth="1"/>
    <col min="1541" max="1793" width="9" style="47"/>
    <col min="1794" max="1794" width="33.88671875" style="47" customWidth="1"/>
    <col min="1795" max="1795" width="3.21875" style="47" customWidth="1"/>
    <col min="1796" max="1796" width="38.6640625" style="47" customWidth="1"/>
    <col min="1797" max="2049" width="9" style="47"/>
    <col min="2050" max="2050" width="33.88671875" style="47" customWidth="1"/>
    <col min="2051" max="2051" width="3.21875" style="47" customWidth="1"/>
    <col min="2052" max="2052" width="38.6640625" style="47" customWidth="1"/>
    <col min="2053" max="2305" width="9" style="47"/>
    <col min="2306" max="2306" width="33.88671875" style="47" customWidth="1"/>
    <col min="2307" max="2307" width="3.21875" style="47" customWidth="1"/>
    <col min="2308" max="2308" width="38.6640625" style="47" customWidth="1"/>
    <col min="2309" max="2561" width="9" style="47"/>
    <col min="2562" max="2562" width="33.88671875" style="47" customWidth="1"/>
    <col min="2563" max="2563" width="3.21875" style="47" customWidth="1"/>
    <col min="2564" max="2564" width="38.6640625" style="47" customWidth="1"/>
    <col min="2565" max="2817" width="9" style="47"/>
    <col min="2818" max="2818" width="33.88671875" style="47" customWidth="1"/>
    <col min="2819" max="2819" width="3.21875" style="47" customWidth="1"/>
    <col min="2820" max="2820" width="38.6640625" style="47" customWidth="1"/>
    <col min="2821" max="3073" width="9" style="47"/>
    <col min="3074" max="3074" width="33.88671875" style="47" customWidth="1"/>
    <col min="3075" max="3075" width="3.21875" style="47" customWidth="1"/>
    <col min="3076" max="3076" width="38.6640625" style="47" customWidth="1"/>
    <col min="3077" max="3329" width="9" style="47"/>
    <col min="3330" max="3330" width="33.88671875" style="47" customWidth="1"/>
    <col min="3331" max="3331" width="3.21875" style="47" customWidth="1"/>
    <col min="3332" max="3332" width="38.6640625" style="47" customWidth="1"/>
    <col min="3333" max="3585" width="9" style="47"/>
    <col min="3586" max="3586" width="33.88671875" style="47" customWidth="1"/>
    <col min="3587" max="3587" width="3.21875" style="47" customWidth="1"/>
    <col min="3588" max="3588" width="38.6640625" style="47" customWidth="1"/>
    <col min="3589" max="3841" width="9" style="47"/>
    <col min="3842" max="3842" width="33.88671875" style="47" customWidth="1"/>
    <col min="3843" max="3843" width="3.21875" style="47" customWidth="1"/>
    <col min="3844" max="3844" width="38.6640625" style="47" customWidth="1"/>
    <col min="3845" max="4097" width="9" style="47"/>
    <col min="4098" max="4098" width="33.88671875" style="47" customWidth="1"/>
    <col min="4099" max="4099" width="3.21875" style="47" customWidth="1"/>
    <col min="4100" max="4100" width="38.6640625" style="47" customWidth="1"/>
    <col min="4101" max="4353" width="9" style="47"/>
    <col min="4354" max="4354" width="33.88671875" style="47" customWidth="1"/>
    <col min="4355" max="4355" width="3.21875" style="47" customWidth="1"/>
    <col min="4356" max="4356" width="38.6640625" style="47" customWidth="1"/>
    <col min="4357" max="4609" width="9" style="47"/>
    <col min="4610" max="4610" width="33.88671875" style="47" customWidth="1"/>
    <col min="4611" max="4611" width="3.21875" style="47" customWidth="1"/>
    <col min="4612" max="4612" width="38.6640625" style="47" customWidth="1"/>
    <col min="4613" max="4865" width="9" style="47"/>
    <col min="4866" max="4866" width="33.88671875" style="47" customWidth="1"/>
    <col min="4867" max="4867" width="3.21875" style="47" customWidth="1"/>
    <col min="4868" max="4868" width="38.6640625" style="47" customWidth="1"/>
    <col min="4869" max="5121" width="9" style="47"/>
    <col min="5122" max="5122" width="33.88671875" style="47" customWidth="1"/>
    <col min="5123" max="5123" width="3.21875" style="47" customWidth="1"/>
    <col min="5124" max="5124" width="38.6640625" style="47" customWidth="1"/>
    <col min="5125" max="5377" width="9" style="47"/>
    <col min="5378" max="5378" width="33.88671875" style="47" customWidth="1"/>
    <col min="5379" max="5379" width="3.21875" style="47" customWidth="1"/>
    <col min="5380" max="5380" width="38.6640625" style="47" customWidth="1"/>
    <col min="5381" max="5633" width="9" style="47"/>
    <col min="5634" max="5634" width="33.88671875" style="47" customWidth="1"/>
    <col min="5635" max="5635" width="3.21875" style="47" customWidth="1"/>
    <col min="5636" max="5636" width="38.6640625" style="47" customWidth="1"/>
    <col min="5637" max="5889" width="9" style="47"/>
    <col min="5890" max="5890" width="33.88671875" style="47" customWidth="1"/>
    <col min="5891" max="5891" width="3.21875" style="47" customWidth="1"/>
    <col min="5892" max="5892" width="38.6640625" style="47" customWidth="1"/>
    <col min="5893" max="6145" width="9" style="47"/>
    <col min="6146" max="6146" width="33.88671875" style="47" customWidth="1"/>
    <col min="6147" max="6147" width="3.21875" style="47" customWidth="1"/>
    <col min="6148" max="6148" width="38.6640625" style="47" customWidth="1"/>
    <col min="6149" max="6401" width="9" style="47"/>
    <col min="6402" max="6402" width="33.88671875" style="47" customWidth="1"/>
    <col min="6403" max="6403" width="3.21875" style="47" customWidth="1"/>
    <col min="6404" max="6404" width="38.6640625" style="47" customWidth="1"/>
    <col min="6405" max="6657" width="9" style="47"/>
    <col min="6658" max="6658" width="33.88671875" style="47" customWidth="1"/>
    <col min="6659" max="6659" width="3.21875" style="47" customWidth="1"/>
    <col min="6660" max="6660" width="38.6640625" style="47" customWidth="1"/>
    <col min="6661" max="6913" width="9" style="47"/>
    <col min="6914" max="6914" width="33.88671875" style="47" customWidth="1"/>
    <col min="6915" max="6915" width="3.21875" style="47" customWidth="1"/>
    <col min="6916" max="6916" width="38.6640625" style="47" customWidth="1"/>
    <col min="6917" max="7169" width="9" style="47"/>
    <col min="7170" max="7170" width="33.88671875" style="47" customWidth="1"/>
    <col min="7171" max="7171" width="3.21875" style="47" customWidth="1"/>
    <col min="7172" max="7172" width="38.6640625" style="47" customWidth="1"/>
    <col min="7173" max="7425" width="9" style="47"/>
    <col min="7426" max="7426" width="33.88671875" style="47" customWidth="1"/>
    <col min="7427" max="7427" width="3.21875" style="47" customWidth="1"/>
    <col min="7428" max="7428" width="38.6640625" style="47" customWidth="1"/>
    <col min="7429" max="7681" width="9" style="47"/>
    <col min="7682" max="7682" width="33.88671875" style="47" customWidth="1"/>
    <col min="7683" max="7683" width="3.21875" style="47" customWidth="1"/>
    <col min="7684" max="7684" width="38.6640625" style="47" customWidth="1"/>
    <col min="7685" max="7937" width="9" style="47"/>
    <col min="7938" max="7938" width="33.88671875" style="47" customWidth="1"/>
    <col min="7939" max="7939" width="3.21875" style="47" customWidth="1"/>
    <col min="7940" max="7940" width="38.6640625" style="47" customWidth="1"/>
    <col min="7941" max="8193" width="9" style="47"/>
    <col min="8194" max="8194" width="33.88671875" style="47" customWidth="1"/>
    <col min="8195" max="8195" width="3.21875" style="47" customWidth="1"/>
    <col min="8196" max="8196" width="38.6640625" style="47" customWidth="1"/>
    <col min="8197" max="8449" width="9" style="47"/>
    <col min="8450" max="8450" width="33.88671875" style="47" customWidth="1"/>
    <col min="8451" max="8451" width="3.21875" style="47" customWidth="1"/>
    <col min="8452" max="8452" width="38.6640625" style="47" customWidth="1"/>
    <col min="8453" max="8705" width="9" style="47"/>
    <col min="8706" max="8706" width="33.88671875" style="47" customWidth="1"/>
    <col min="8707" max="8707" width="3.21875" style="47" customWidth="1"/>
    <col min="8708" max="8708" width="38.6640625" style="47" customWidth="1"/>
    <col min="8709" max="8961" width="9" style="47"/>
    <col min="8962" max="8962" width="33.88671875" style="47" customWidth="1"/>
    <col min="8963" max="8963" width="3.21875" style="47" customWidth="1"/>
    <col min="8964" max="8964" width="38.6640625" style="47" customWidth="1"/>
    <col min="8965" max="9217" width="9" style="47"/>
    <col min="9218" max="9218" width="33.88671875" style="47" customWidth="1"/>
    <col min="9219" max="9219" width="3.21875" style="47" customWidth="1"/>
    <col min="9220" max="9220" width="38.6640625" style="47" customWidth="1"/>
    <col min="9221" max="9473" width="9" style="47"/>
    <col min="9474" max="9474" width="33.88671875" style="47" customWidth="1"/>
    <col min="9475" max="9475" width="3.21875" style="47" customWidth="1"/>
    <col min="9476" max="9476" width="38.6640625" style="47" customWidth="1"/>
    <col min="9477" max="9729" width="9" style="47"/>
    <col min="9730" max="9730" width="33.88671875" style="47" customWidth="1"/>
    <col min="9731" max="9731" width="3.21875" style="47" customWidth="1"/>
    <col min="9732" max="9732" width="38.6640625" style="47" customWidth="1"/>
    <col min="9733" max="9985" width="9" style="47"/>
    <col min="9986" max="9986" width="33.88671875" style="47" customWidth="1"/>
    <col min="9987" max="9987" width="3.21875" style="47" customWidth="1"/>
    <col min="9988" max="9988" width="38.6640625" style="47" customWidth="1"/>
    <col min="9989" max="10241" width="9" style="47"/>
    <col min="10242" max="10242" width="33.88671875" style="47" customWidth="1"/>
    <col min="10243" max="10243" width="3.21875" style="47" customWidth="1"/>
    <col min="10244" max="10244" width="38.6640625" style="47" customWidth="1"/>
    <col min="10245" max="10497" width="9" style="47"/>
    <col min="10498" max="10498" width="33.88671875" style="47" customWidth="1"/>
    <col min="10499" max="10499" width="3.21875" style="47" customWidth="1"/>
    <col min="10500" max="10500" width="38.6640625" style="47" customWidth="1"/>
    <col min="10501" max="10753" width="9" style="47"/>
    <col min="10754" max="10754" width="33.88671875" style="47" customWidth="1"/>
    <col min="10755" max="10755" width="3.21875" style="47" customWidth="1"/>
    <col min="10756" max="10756" width="38.6640625" style="47" customWidth="1"/>
    <col min="10757" max="11009" width="9" style="47"/>
    <col min="11010" max="11010" width="33.88671875" style="47" customWidth="1"/>
    <col min="11011" max="11011" width="3.21875" style="47" customWidth="1"/>
    <col min="11012" max="11012" width="38.6640625" style="47" customWidth="1"/>
    <col min="11013" max="11265" width="9" style="47"/>
    <col min="11266" max="11266" width="33.88671875" style="47" customWidth="1"/>
    <col min="11267" max="11267" width="3.21875" style="47" customWidth="1"/>
    <col min="11268" max="11268" width="38.6640625" style="47" customWidth="1"/>
    <col min="11269" max="11521" width="9" style="47"/>
    <col min="11522" max="11522" width="33.88671875" style="47" customWidth="1"/>
    <col min="11523" max="11523" width="3.21875" style="47" customWidth="1"/>
    <col min="11524" max="11524" width="38.6640625" style="47" customWidth="1"/>
    <col min="11525" max="11777" width="9" style="47"/>
    <col min="11778" max="11778" width="33.88671875" style="47" customWidth="1"/>
    <col min="11779" max="11779" width="3.21875" style="47" customWidth="1"/>
    <col min="11780" max="11780" width="38.6640625" style="47" customWidth="1"/>
    <col min="11781" max="12033" width="9" style="47"/>
    <col min="12034" max="12034" width="33.88671875" style="47" customWidth="1"/>
    <col min="12035" max="12035" width="3.21875" style="47" customWidth="1"/>
    <col min="12036" max="12036" width="38.6640625" style="47" customWidth="1"/>
    <col min="12037" max="12289" width="9" style="47"/>
    <col min="12290" max="12290" width="33.88671875" style="47" customWidth="1"/>
    <col min="12291" max="12291" width="3.21875" style="47" customWidth="1"/>
    <col min="12292" max="12292" width="38.6640625" style="47" customWidth="1"/>
    <col min="12293" max="12545" width="9" style="47"/>
    <col min="12546" max="12546" width="33.88671875" style="47" customWidth="1"/>
    <col min="12547" max="12547" width="3.21875" style="47" customWidth="1"/>
    <col min="12548" max="12548" width="38.6640625" style="47" customWidth="1"/>
    <col min="12549" max="12801" width="9" style="47"/>
    <col min="12802" max="12802" width="33.88671875" style="47" customWidth="1"/>
    <col min="12803" max="12803" width="3.21875" style="47" customWidth="1"/>
    <col min="12804" max="12804" width="38.6640625" style="47" customWidth="1"/>
    <col min="12805" max="13057" width="9" style="47"/>
    <col min="13058" max="13058" width="33.88671875" style="47" customWidth="1"/>
    <col min="13059" max="13059" width="3.21875" style="47" customWidth="1"/>
    <col min="13060" max="13060" width="38.6640625" style="47" customWidth="1"/>
    <col min="13061" max="13313" width="9" style="47"/>
    <col min="13314" max="13314" width="33.88671875" style="47" customWidth="1"/>
    <col min="13315" max="13315" width="3.21875" style="47" customWidth="1"/>
    <col min="13316" max="13316" width="38.6640625" style="47" customWidth="1"/>
    <col min="13317" max="13569" width="9" style="47"/>
    <col min="13570" max="13570" width="33.88671875" style="47" customWidth="1"/>
    <col min="13571" max="13571" width="3.21875" style="47" customWidth="1"/>
    <col min="13572" max="13572" width="38.6640625" style="47" customWidth="1"/>
    <col min="13573" max="13825" width="9" style="47"/>
    <col min="13826" max="13826" width="33.88671875" style="47" customWidth="1"/>
    <col min="13827" max="13827" width="3.21875" style="47" customWidth="1"/>
    <col min="13828" max="13828" width="38.6640625" style="47" customWidth="1"/>
    <col min="13829" max="14081" width="9" style="47"/>
    <col min="14082" max="14082" width="33.88671875" style="47" customWidth="1"/>
    <col min="14083" max="14083" width="3.21875" style="47" customWidth="1"/>
    <col min="14084" max="14084" width="38.6640625" style="47" customWidth="1"/>
    <col min="14085" max="14337" width="9" style="47"/>
    <col min="14338" max="14338" width="33.88671875" style="47" customWidth="1"/>
    <col min="14339" max="14339" width="3.21875" style="47" customWidth="1"/>
    <col min="14340" max="14340" width="38.6640625" style="47" customWidth="1"/>
    <col min="14341" max="14593" width="9" style="47"/>
    <col min="14594" max="14594" width="33.88671875" style="47" customWidth="1"/>
    <col min="14595" max="14595" width="3.21875" style="47" customWidth="1"/>
    <col min="14596" max="14596" width="38.6640625" style="47" customWidth="1"/>
    <col min="14597" max="14849" width="9" style="47"/>
    <col min="14850" max="14850" width="33.88671875" style="47" customWidth="1"/>
    <col min="14851" max="14851" width="3.21875" style="47" customWidth="1"/>
    <col min="14852" max="14852" width="38.6640625" style="47" customWidth="1"/>
    <col min="14853" max="15105" width="9" style="47"/>
    <col min="15106" max="15106" width="33.88671875" style="47" customWidth="1"/>
    <col min="15107" max="15107" width="3.21875" style="47" customWidth="1"/>
    <col min="15108" max="15108" width="38.6640625" style="47" customWidth="1"/>
    <col min="15109" max="15361" width="9" style="47"/>
    <col min="15362" max="15362" width="33.88671875" style="47" customWidth="1"/>
    <col min="15363" max="15363" width="3.21875" style="47" customWidth="1"/>
    <col min="15364" max="15364" width="38.6640625" style="47" customWidth="1"/>
    <col min="15365" max="15617" width="9" style="47"/>
    <col min="15618" max="15618" width="33.88671875" style="47" customWidth="1"/>
    <col min="15619" max="15619" width="3.21875" style="47" customWidth="1"/>
    <col min="15620" max="15620" width="38.6640625" style="47" customWidth="1"/>
    <col min="15621" max="15873" width="9" style="47"/>
    <col min="15874" max="15874" width="33.88671875" style="47" customWidth="1"/>
    <col min="15875" max="15875" width="3.21875" style="47" customWidth="1"/>
    <col min="15876" max="15876" width="38.6640625" style="47" customWidth="1"/>
    <col min="15877" max="16129" width="9" style="47"/>
    <col min="16130" max="16130" width="33.88671875" style="47" customWidth="1"/>
    <col min="16131" max="16131" width="3.21875" style="47" customWidth="1"/>
    <col min="16132" max="16132" width="38.6640625" style="47" customWidth="1"/>
    <col min="16133" max="16384" width="9" style="47"/>
  </cols>
  <sheetData>
    <row r="1" spans="1:9" ht="15" thickBot="1">
      <c r="A1" s="47" t="s">
        <v>376</v>
      </c>
      <c r="F1" s="394" t="s">
        <v>1</v>
      </c>
      <c r="G1" s="56"/>
      <c r="H1" s="382" t="s">
        <v>46</v>
      </c>
      <c r="I1" s="24" t="s">
        <v>47</v>
      </c>
    </row>
    <row r="2" spans="1:9">
      <c r="F2" s="386">
        <v>1</v>
      </c>
      <c r="G2" s="614" t="s">
        <v>395</v>
      </c>
      <c r="H2" s="396" t="s">
        <v>2</v>
      </c>
      <c r="I2" s="387" t="s">
        <v>392</v>
      </c>
    </row>
    <row r="3" spans="1:9" ht="18" customHeight="1">
      <c r="A3" s="47" t="s">
        <v>377</v>
      </c>
      <c r="C3" s="47" t="s">
        <v>378</v>
      </c>
      <c r="F3" s="388">
        <v>2</v>
      </c>
      <c r="G3" s="615"/>
      <c r="H3" s="397" t="s">
        <v>3</v>
      </c>
      <c r="I3" s="389" t="s">
        <v>392</v>
      </c>
    </row>
    <row r="4" spans="1:9" ht="18" customHeight="1">
      <c r="A4" s="379" t="s">
        <v>2</v>
      </c>
      <c r="B4" s="98"/>
      <c r="C4" s="613" t="s">
        <v>2</v>
      </c>
      <c r="D4" s="613"/>
      <c r="F4" s="388">
        <v>3</v>
      </c>
      <c r="G4" s="615"/>
      <c r="H4" s="397" t="s">
        <v>4</v>
      </c>
      <c r="I4" s="389" t="s">
        <v>392</v>
      </c>
    </row>
    <row r="5" spans="1:9" ht="18" customHeight="1">
      <c r="A5" s="379" t="s">
        <v>3</v>
      </c>
      <c r="B5" s="98"/>
      <c r="C5" s="381" t="s">
        <v>390</v>
      </c>
      <c r="D5" s="381">
        <v>2</v>
      </c>
      <c r="F5" s="388">
        <v>4</v>
      </c>
      <c r="G5" s="615"/>
      <c r="H5" s="397" t="s">
        <v>5</v>
      </c>
      <c r="I5" s="389" t="s">
        <v>392</v>
      </c>
    </row>
    <row r="6" spans="1:9" ht="18" customHeight="1">
      <c r="A6" s="379" t="s">
        <v>4</v>
      </c>
      <c r="B6" s="98"/>
      <c r="F6" s="388">
        <v>5</v>
      </c>
      <c r="G6" s="615"/>
      <c r="H6" s="398" t="s">
        <v>393</v>
      </c>
      <c r="I6" s="389" t="s">
        <v>392</v>
      </c>
    </row>
    <row r="7" spans="1:9" ht="18" customHeight="1">
      <c r="A7" s="379" t="s">
        <v>5</v>
      </c>
      <c r="B7" s="98"/>
      <c r="C7" s="47" t="s">
        <v>379</v>
      </c>
      <c r="F7" s="388">
        <v>6</v>
      </c>
      <c r="G7" s="615"/>
      <c r="H7" s="108" t="s">
        <v>409</v>
      </c>
      <c r="I7" s="390"/>
    </row>
    <row r="8" spans="1:9" ht="18" customHeight="1" thickBot="1">
      <c r="A8" s="98"/>
      <c r="B8" s="98"/>
      <c r="C8" s="613" t="s">
        <v>2</v>
      </c>
      <c r="D8" s="613"/>
      <c r="F8" s="391">
        <v>7</v>
      </c>
      <c r="G8" s="616"/>
      <c r="H8" s="395" t="s">
        <v>6</v>
      </c>
      <c r="I8" s="389"/>
    </row>
    <row r="9" spans="1:9" ht="18" customHeight="1">
      <c r="C9" s="381" t="s">
        <v>391</v>
      </c>
      <c r="D9" s="381">
        <v>2</v>
      </c>
      <c r="F9" s="386">
        <v>8</v>
      </c>
      <c r="G9" s="614" t="s">
        <v>394</v>
      </c>
      <c r="H9" s="396" t="s">
        <v>397</v>
      </c>
      <c r="I9" s="387" t="s">
        <v>390</v>
      </c>
    </row>
    <row r="10" spans="1:9" ht="18" customHeight="1">
      <c r="F10" s="388">
        <v>9</v>
      </c>
      <c r="G10" s="615"/>
      <c r="H10" s="70" t="s">
        <v>398</v>
      </c>
      <c r="I10" s="389"/>
    </row>
    <row r="11" spans="1:9" ht="18" customHeight="1">
      <c r="F11" s="388">
        <v>10</v>
      </c>
      <c r="G11" s="615"/>
      <c r="H11" s="70" t="s">
        <v>399</v>
      </c>
      <c r="I11" s="389"/>
    </row>
    <row r="12" spans="1:9" ht="18" customHeight="1">
      <c r="A12" s="617" t="s">
        <v>380</v>
      </c>
      <c r="B12" s="617"/>
      <c r="C12" s="617"/>
      <c r="F12" s="388">
        <v>11</v>
      </c>
      <c r="G12" s="615"/>
      <c r="H12" s="70" t="s">
        <v>8</v>
      </c>
      <c r="I12" s="389"/>
    </row>
    <row r="13" spans="1:9" ht="18" customHeight="1">
      <c r="A13" s="380" t="s">
        <v>381</v>
      </c>
      <c r="B13" s="618" t="s">
        <v>382</v>
      </c>
      <c r="C13" s="619"/>
      <c r="D13" s="400" t="s">
        <v>413</v>
      </c>
      <c r="E13" s="400"/>
      <c r="F13" s="388">
        <v>12</v>
      </c>
      <c r="G13" s="615"/>
      <c r="H13" s="70" t="s">
        <v>9</v>
      </c>
      <c r="I13" s="389"/>
    </row>
    <row r="14" spans="1:9" ht="18" customHeight="1">
      <c r="A14" s="380" t="s">
        <v>14</v>
      </c>
      <c r="B14" s="618" t="s">
        <v>383</v>
      </c>
      <c r="C14" s="619"/>
      <c r="D14" s="400" t="s">
        <v>414</v>
      </c>
      <c r="F14" s="388">
        <v>13</v>
      </c>
      <c r="G14" s="615"/>
      <c r="H14" s="70" t="s">
        <v>49</v>
      </c>
      <c r="I14" s="389"/>
    </row>
    <row r="15" spans="1:9" ht="18" customHeight="1" thickBot="1">
      <c r="A15" s="380" t="s">
        <v>384</v>
      </c>
      <c r="B15" s="383" t="s">
        <v>385</v>
      </c>
      <c r="C15" s="384"/>
      <c r="D15" s="401" t="s">
        <v>28</v>
      </c>
      <c r="F15" s="391">
        <v>14</v>
      </c>
      <c r="G15" s="616"/>
      <c r="H15" s="393" t="s">
        <v>400</v>
      </c>
      <c r="I15" s="392"/>
    </row>
    <row r="16" spans="1:9" ht="18" customHeight="1">
      <c r="A16" s="380" t="s">
        <v>386</v>
      </c>
      <c r="B16" s="383" t="s">
        <v>387</v>
      </c>
      <c r="C16" s="384"/>
      <c r="D16" s="400" t="s">
        <v>415</v>
      </c>
      <c r="F16" s="386">
        <v>15</v>
      </c>
      <c r="G16" s="614" t="s">
        <v>396</v>
      </c>
      <c r="H16" s="396" t="s">
        <v>401</v>
      </c>
      <c r="I16" s="387" t="s">
        <v>391</v>
      </c>
    </row>
    <row r="17" spans="1:9" ht="18" customHeight="1">
      <c r="D17" s="400" t="s">
        <v>414</v>
      </c>
      <c r="E17" s="400"/>
      <c r="F17" s="388">
        <v>16</v>
      </c>
      <c r="G17" s="615"/>
      <c r="H17" s="70" t="s">
        <v>402</v>
      </c>
      <c r="I17" s="389"/>
    </row>
    <row r="18" spans="1:9" ht="18" customHeight="1">
      <c r="A18" s="47" t="s">
        <v>388</v>
      </c>
      <c r="F18" s="388">
        <v>17</v>
      </c>
      <c r="G18" s="615"/>
      <c r="H18" s="70" t="s">
        <v>404</v>
      </c>
      <c r="I18" s="389"/>
    </row>
    <row r="19" spans="1:9" ht="18" customHeight="1">
      <c r="A19" s="47" t="s">
        <v>389</v>
      </c>
      <c r="F19" s="388">
        <v>18</v>
      </c>
      <c r="G19" s="615"/>
      <c r="H19" s="70" t="s">
        <v>403</v>
      </c>
      <c r="I19" s="389"/>
    </row>
    <row r="20" spans="1:9" ht="18" customHeight="1">
      <c r="F20" s="388">
        <v>19</v>
      </c>
      <c r="G20" s="615"/>
      <c r="H20" s="70" t="s">
        <v>405</v>
      </c>
      <c r="I20" s="399"/>
    </row>
    <row r="21" spans="1:9" ht="18" customHeight="1">
      <c r="B21" s="98"/>
      <c r="F21" s="388">
        <v>20</v>
      </c>
      <c r="G21" s="615"/>
      <c r="H21" s="70" t="s">
        <v>406</v>
      </c>
      <c r="I21" s="389"/>
    </row>
    <row r="22" spans="1:9" ht="18" customHeight="1">
      <c r="A22" s="60"/>
      <c r="B22" s="60"/>
      <c r="F22" s="388">
        <v>21</v>
      </c>
      <c r="G22" s="615"/>
      <c r="H22" s="70" t="s">
        <v>407</v>
      </c>
      <c r="I22" s="399"/>
    </row>
    <row r="23" spans="1:9" ht="18" customHeight="1" thickBot="1">
      <c r="F23" s="391">
        <v>22</v>
      </c>
      <c r="G23" s="616"/>
      <c r="H23" s="393" t="s">
        <v>408</v>
      </c>
      <c r="I23" s="392"/>
    </row>
    <row r="24" spans="1:9" ht="18" customHeight="1">
      <c r="H24" s="385"/>
      <c r="I24"/>
    </row>
    <row r="25" spans="1:9" ht="18" customHeight="1">
      <c r="F25" s="47" t="s">
        <v>410</v>
      </c>
    </row>
    <row r="26" spans="1:9" ht="18" customHeight="1">
      <c r="F26" s="381"/>
      <c r="G26" s="611" t="s">
        <v>411</v>
      </c>
      <c r="H26" s="611"/>
      <c r="I26" s="59" t="s">
        <v>392</v>
      </c>
    </row>
    <row r="27" spans="1:9">
      <c r="F27" s="381"/>
      <c r="G27" s="612" t="s">
        <v>412</v>
      </c>
      <c r="H27" s="612"/>
      <c r="I27" s="59" t="s">
        <v>392</v>
      </c>
    </row>
    <row r="28" spans="1:9" ht="13.5" customHeight="1"/>
  </sheetData>
  <mergeCells count="10">
    <mergeCell ref="G26:H26"/>
    <mergeCell ref="G27:H27"/>
    <mergeCell ref="C4:D4"/>
    <mergeCell ref="C8:D8"/>
    <mergeCell ref="G2:G8"/>
    <mergeCell ref="G9:G15"/>
    <mergeCell ref="G16:G23"/>
    <mergeCell ref="A12:C12"/>
    <mergeCell ref="B13:C13"/>
    <mergeCell ref="B14:C14"/>
  </mergeCells>
  <phoneticPr fontId="2"/>
  <pageMargins left="0.15748031496062992" right="0.15748031496062992" top="0.43307086614173229" bottom="0.15748031496062992" header="0.27559055118110237" footer="0.23622047244094491"/>
  <pageSetup paperSize="9" scale="9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33"/>
  <sheetViews>
    <sheetView workbookViewId="0">
      <selection activeCell="C19" sqref="C19"/>
    </sheetView>
  </sheetViews>
  <sheetFormatPr defaultRowHeight="13.2"/>
  <cols>
    <col min="1" max="1" width="3.88671875" customWidth="1"/>
    <col min="2" max="2" width="9" style="3" customWidth="1"/>
    <col min="3" max="3" width="32.88671875" customWidth="1"/>
    <col min="4" max="4" width="3.33203125" customWidth="1"/>
    <col min="5" max="5" width="3.33203125" style="1" customWidth="1"/>
    <col min="6" max="15" width="3.33203125" customWidth="1"/>
    <col min="16" max="16" width="3.109375" customWidth="1"/>
    <col min="17" max="20" width="7.6640625" customWidth="1"/>
  </cols>
  <sheetData>
    <row r="1" spans="1:20">
      <c r="A1" s="59"/>
      <c r="B1" s="70" t="s">
        <v>46</v>
      </c>
      <c r="C1" s="2" t="s">
        <v>47</v>
      </c>
    </row>
    <row r="2" spans="1:20">
      <c r="A2" s="59">
        <v>1</v>
      </c>
      <c r="B2" s="69" t="s">
        <v>2</v>
      </c>
      <c r="C2" s="59" t="s">
        <v>95</v>
      </c>
      <c r="F2" s="472" t="s">
        <v>12</v>
      </c>
      <c r="G2" s="472"/>
      <c r="H2" s="472"/>
      <c r="I2" s="472"/>
      <c r="J2" s="472"/>
      <c r="K2" s="472"/>
      <c r="L2" s="472"/>
      <c r="M2" s="472"/>
      <c r="N2" s="472"/>
      <c r="O2" s="472"/>
      <c r="Q2" s="469" t="s">
        <v>368</v>
      </c>
      <c r="R2" s="469"/>
      <c r="S2" s="469"/>
      <c r="T2" s="469"/>
    </row>
    <row r="3" spans="1:20">
      <c r="A3" s="59">
        <v>2</v>
      </c>
      <c r="B3" s="69" t="s">
        <v>3</v>
      </c>
      <c r="C3" s="59" t="s">
        <v>93</v>
      </c>
      <c r="J3" s="7"/>
      <c r="Q3" s="627" t="s">
        <v>367</v>
      </c>
      <c r="R3" s="627"/>
      <c r="S3" s="627"/>
      <c r="T3" s="2">
        <v>5</v>
      </c>
    </row>
    <row r="4" spans="1:20" ht="13.8" thickBot="1">
      <c r="A4" s="59">
        <v>3</v>
      </c>
      <c r="B4" s="69" t="s">
        <v>4</v>
      </c>
      <c r="C4" s="59" t="s">
        <v>89</v>
      </c>
      <c r="H4" s="10"/>
      <c r="I4" s="10"/>
      <c r="J4" s="11"/>
      <c r="Q4" s="627" t="s">
        <v>366</v>
      </c>
      <c r="R4" s="627"/>
      <c r="S4" s="627"/>
      <c r="T4" s="2">
        <v>2</v>
      </c>
    </row>
    <row r="5" spans="1:20" ht="13.8" thickTop="1">
      <c r="A5" s="59">
        <v>4</v>
      </c>
      <c r="B5" s="70" t="s">
        <v>5</v>
      </c>
      <c r="C5" s="59" t="s">
        <v>89</v>
      </c>
      <c r="H5" s="9"/>
      <c r="K5" s="18"/>
      <c r="L5" s="18"/>
      <c r="M5" s="19"/>
      <c r="N5" s="9"/>
      <c r="Q5" s="623" t="s">
        <v>365</v>
      </c>
      <c r="R5" s="624"/>
      <c r="S5" s="625"/>
      <c r="T5" s="2">
        <v>2</v>
      </c>
    </row>
    <row r="6" spans="1:20" ht="13.8" thickBot="1">
      <c r="A6" s="59">
        <v>5</v>
      </c>
      <c r="B6" s="71" t="s">
        <v>87</v>
      </c>
      <c r="C6" s="59" t="s">
        <v>86</v>
      </c>
      <c r="H6" s="8"/>
      <c r="N6" s="8"/>
      <c r="Q6" s="623" t="s">
        <v>364</v>
      </c>
      <c r="R6" s="624"/>
      <c r="S6" s="625"/>
      <c r="T6" s="2">
        <v>2</v>
      </c>
    </row>
    <row r="7" spans="1:20" ht="14.4" thickTop="1" thickBot="1">
      <c r="A7" s="59">
        <v>6</v>
      </c>
      <c r="B7" s="70" t="s">
        <v>34</v>
      </c>
      <c r="C7" s="59" t="s">
        <v>70</v>
      </c>
      <c r="G7" s="16"/>
      <c r="H7" s="6"/>
      <c r="M7" s="15"/>
      <c r="N7" s="6"/>
      <c r="Q7" s="627"/>
      <c r="R7" s="627"/>
      <c r="S7" s="627"/>
      <c r="T7" s="2"/>
    </row>
    <row r="8" spans="1:20" ht="13.8" thickTop="1">
      <c r="A8" s="59">
        <v>7</v>
      </c>
      <c r="B8" s="70" t="s">
        <v>6</v>
      </c>
      <c r="C8" s="59" t="s">
        <v>83</v>
      </c>
      <c r="G8" s="17"/>
      <c r="H8" s="16"/>
      <c r="I8" s="6"/>
      <c r="L8" s="16"/>
      <c r="M8" s="6"/>
      <c r="N8" s="7"/>
      <c r="Q8" s="620"/>
      <c r="R8" s="620"/>
      <c r="S8" s="620"/>
      <c r="T8" s="1"/>
    </row>
    <row r="9" spans="1:20">
      <c r="A9" s="59">
        <v>8</v>
      </c>
      <c r="B9" s="70" t="s">
        <v>7</v>
      </c>
      <c r="C9" s="59" t="s">
        <v>76</v>
      </c>
      <c r="F9" s="626" t="s">
        <v>26</v>
      </c>
      <c r="G9" s="626"/>
      <c r="H9" s="626"/>
      <c r="I9" s="14" t="s">
        <v>24</v>
      </c>
      <c r="J9" s="14"/>
      <c r="K9" s="626" t="s">
        <v>81</v>
      </c>
      <c r="L9" s="626"/>
      <c r="M9" s="626" t="s">
        <v>25</v>
      </c>
      <c r="N9" s="626"/>
      <c r="O9" s="626"/>
      <c r="Q9" s="620"/>
      <c r="R9" s="620"/>
      <c r="S9" s="620"/>
      <c r="T9" s="1"/>
    </row>
    <row r="10" spans="1:20">
      <c r="A10" s="59">
        <v>9</v>
      </c>
      <c r="B10" s="72">
        <v>9</v>
      </c>
      <c r="C10" s="59" t="s">
        <v>79</v>
      </c>
      <c r="Q10" s="620"/>
      <c r="R10" s="620"/>
      <c r="S10" s="620"/>
      <c r="T10" s="1"/>
    </row>
    <row r="11" spans="1:20">
      <c r="A11" s="59">
        <v>10</v>
      </c>
      <c r="B11" s="72" t="s">
        <v>11</v>
      </c>
      <c r="C11" s="59" t="s">
        <v>71</v>
      </c>
      <c r="N11" t="s">
        <v>77</v>
      </c>
      <c r="T11" s="1"/>
    </row>
    <row r="12" spans="1:20">
      <c r="A12" s="59">
        <v>11</v>
      </c>
      <c r="B12" s="70" t="s">
        <v>8</v>
      </c>
      <c r="C12" s="59" t="s">
        <v>76</v>
      </c>
      <c r="G12" s="621" t="s">
        <v>73</v>
      </c>
      <c r="H12" s="621"/>
      <c r="I12" s="621"/>
      <c r="J12" s="621"/>
      <c r="K12" s="621"/>
      <c r="L12" s="621"/>
      <c r="M12" s="621"/>
      <c r="N12" s="621"/>
    </row>
    <row r="13" spans="1:20">
      <c r="A13" s="59">
        <v>12</v>
      </c>
      <c r="B13" s="70" t="s">
        <v>9</v>
      </c>
      <c r="C13" s="59" t="s">
        <v>76</v>
      </c>
      <c r="E13" s="622" t="s">
        <v>13</v>
      </c>
      <c r="F13" s="622"/>
      <c r="G13" s="622"/>
      <c r="H13" s="622"/>
      <c r="I13" s="622"/>
      <c r="J13" s="622"/>
      <c r="K13" s="622"/>
      <c r="L13" s="622"/>
      <c r="M13" s="622"/>
      <c r="N13" s="622"/>
      <c r="O13" s="622"/>
      <c r="P13" s="622"/>
    </row>
    <row r="14" spans="1:20">
      <c r="A14" s="59">
        <v>13</v>
      </c>
      <c r="B14" s="70" t="s">
        <v>49</v>
      </c>
      <c r="C14" s="59"/>
      <c r="D14" s="3"/>
      <c r="E14" s="622"/>
      <c r="F14" s="622"/>
      <c r="G14" s="622"/>
      <c r="H14" s="622"/>
      <c r="I14" s="622"/>
      <c r="J14" s="622"/>
      <c r="K14" s="622"/>
      <c r="L14" s="622"/>
      <c r="M14" s="622"/>
      <c r="N14" s="622"/>
      <c r="O14" s="622"/>
      <c r="P14" s="622"/>
    </row>
    <row r="15" spans="1:20">
      <c r="A15" s="59">
        <v>14</v>
      </c>
      <c r="B15" s="70" t="s">
        <v>75</v>
      </c>
      <c r="C15" s="59" t="s">
        <v>74</v>
      </c>
    </row>
    <row r="16" spans="1:20">
      <c r="A16" s="59">
        <v>15</v>
      </c>
      <c r="B16" s="72" t="s">
        <v>48</v>
      </c>
      <c r="C16" s="59"/>
      <c r="G16" s="621" t="s">
        <v>14</v>
      </c>
      <c r="H16" s="621"/>
      <c r="I16" s="621"/>
      <c r="J16" s="621"/>
      <c r="K16" s="621"/>
      <c r="L16" s="621"/>
      <c r="M16" s="621"/>
      <c r="N16" s="621"/>
    </row>
    <row r="17" spans="1:16">
      <c r="A17" s="59">
        <v>16</v>
      </c>
      <c r="B17" s="70" t="s">
        <v>50</v>
      </c>
      <c r="C17" s="59"/>
      <c r="E17" s="472" t="s">
        <v>15</v>
      </c>
      <c r="F17" s="472"/>
      <c r="G17" s="472"/>
      <c r="H17" s="472"/>
      <c r="I17" s="472"/>
      <c r="J17" s="472"/>
      <c r="K17" s="472"/>
      <c r="L17" s="472"/>
      <c r="M17" s="472"/>
      <c r="N17" s="472"/>
      <c r="O17" s="472"/>
      <c r="P17" s="472"/>
    </row>
    <row r="18" spans="1:16">
      <c r="A18" s="59">
        <v>17</v>
      </c>
      <c r="B18" s="70" t="s">
        <v>73</v>
      </c>
      <c r="C18" s="59" t="s">
        <v>28</v>
      </c>
      <c r="E18" s="472"/>
      <c r="F18" s="472"/>
      <c r="G18" s="472"/>
      <c r="H18" s="472"/>
      <c r="I18" s="472"/>
      <c r="J18" s="472"/>
      <c r="K18" s="472"/>
      <c r="L18" s="472"/>
      <c r="M18" s="472"/>
      <c r="N18" s="472"/>
      <c r="O18" s="472"/>
      <c r="P18" s="472"/>
    </row>
    <row r="19" spans="1:16">
      <c r="A19" s="59">
        <v>18</v>
      </c>
      <c r="B19" s="70" t="s">
        <v>72</v>
      </c>
      <c r="C19" s="59" t="s">
        <v>71</v>
      </c>
    </row>
    <row r="20" spans="1:16">
      <c r="A20" s="59">
        <v>19</v>
      </c>
      <c r="B20" s="70" t="s">
        <v>14</v>
      </c>
      <c r="C20" s="59" t="s">
        <v>27</v>
      </c>
      <c r="G20" s="621" t="s">
        <v>16</v>
      </c>
      <c r="H20" s="621"/>
      <c r="I20" s="621"/>
      <c r="J20" s="621"/>
      <c r="K20" s="621"/>
      <c r="L20" s="621"/>
      <c r="M20" s="621"/>
      <c r="N20" s="621"/>
    </row>
    <row r="21" spans="1:16">
      <c r="A21" s="59">
        <v>20</v>
      </c>
      <c r="B21" s="53" t="s">
        <v>16</v>
      </c>
      <c r="C21" s="59" t="s">
        <v>70</v>
      </c>
      <c r="E21" s="472" t="s">
        <v>363</v>
      </c>
      <c r="F21" s="472"/>
      <c r="G21" s="472"/>
      <c r="H21" s="472"/>
      <c r="I21" s="472"/>
      <c r="J21" s="472"/>
      <c r="K21" s="472"/>
      <c r="L21" s="472"/>
      <c r="M21" s="472"/>
      <c r="N21" s="472"/>
      <c r="O21" s="472"/>
      <c r="P21" s="472"/>
    </row>
    <row r="22" spans="1:16">
      <c r="A22" s="59">
        <v>21</v>
      </c>
      <c r="B22" s="91" t="s">
        <v>69</v>
      </c>
      <c r="C22" s="59"/>
      <c r="E22" s="472"/>
      <c r="F22" s="472"/>
      <c r="G22" s="472"/>
      <c r="H22" s="472"/>
      <c r="I22" s="472"/>
      <c r="J22" s="472"/>
      <c r="K22" s="472"/>
      <c r="L22" s="472"/>
      <c r="M22" s="472"/>
      <c r="N22" s="472"/>
      <c r="O22" s="472"/>
      <c r="P22" s="472"/>
    </row>
    <row r="23" spans="1:16">
      <c r="A23" s="59"/>
      <c r="B23" s="70"/>
      <c r="C23" s="59"/>
      <c r="E23"/>
    </row>
    <row r="24" spans="1:16">
      <c r="A24" s="59"/>
      <c r="B24" s="70"/>
      <c r="C24" s="59"/>
      <c r="E24" s="621" t="s">
        <v>17</v>
      </c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</row>
    <row r="25" spans="1:16">
      <c r="A25" s="59"/>
      <c r="B25" s="70"/>
      <c r="C25" s="59"/>
      <c r="E25" s="472" t="s">
        <v>18</v>
      </c>
      <c r="F25" s="472"/>
      <c r="G25" s="472"/>
      <c r="H25" s="472"/>
      <c r="I25" s="472"/>
      <c r="J25" s="472"/>
      <c r="K25" s="472"/>
      <c r="L25" s="472"/>
      <c r="M25" s="472"/>
      <c r="N25" s="472"/>
      <c r="O25" s="472"/>
      <c r="P25" s="472"/>
    </row>
    <row r="26" spans="1:16">
      <c r="A26" s="59"/>
      <c r="B26" s="72"/>
      <c r="C26" s="59"/>
      <c r="E26" s="472"/>
      <c r="F26" s="472"/>
      <c r="G26" s="472"/>
      <c r="H26" s="472"/>
      <c r="I26" s="472"/>
      <c r="J26" s="472"/>
      <c r="K26" s="472"/>
      <c r="L26" s="472"/>
      <c r="M26" s="472"/>
      <c r="N26" s="472"/>
      <c r="O26" s="472"/>
      <c r="P26" s="472"/>
    </row>
    <row r="27" spans="1:16">
      <c r="A27" s="59"/>
      <c r="B27" s="70"/>
      <c r="C27" s="59"/>
      <c r="E27" s="3"/>
      <c r="F27" s="3"/>
      <c r="G27" s="3"/>
    </row>
    <row r="28" spans="1:16">
      <c r="A28" s="59"/>
      <c r="B28" s="70"/>
      <c r="C28" s="59"/>
      <c r="E28" s="472"/>
      <c r="F28" s="472"/>
      <c r="G28" s="472"/>
      <c r="H28" s="472"/>
      <c r="I28" s="472"/>
      <c r="J28" s="472"/>
      <c r="K28" s="472"/>
      <c r="L28" s="472"/>
      <c r="M28" s="472"/>
      <c r="N28" s="472"/>
      <c r="O28" s="472"/>
      <c r="P28" s="472"/>
    </row>
    <row r="29" spans="1:16">
      <c r="A29" s="59"/>
      <c r="B29" s="70"/>
      <c r="C29" s="59"/>
    </row>
    <row r="30" spans="1:16">
      <c r="A30" s="59"/>
      <c r="B30" s="70"/>
      <c r="C30" s="59"/>
    </row>
    <row r="31" spans="1:16">
      <c r="A31" s="59"/>
      <c r="B31" s="72"/>
      <c r="C31" s="59"/>
    </row>
    <row r="32" spans="1:16">
      <c r="A32" s="59"/>
      <c r="B32" s="70"/>
      <c r="C32" s="59"/>
    </row>
    <row r="33" spans="1:3">
      <c r="A33" s="59">
        <v>32</v>
      </c>
      <c r="B33" s="91" t="s">
        <v>69</v>
      </c>
      <c r="C33" s="59"/>
    </row>
  </sheetData>
  <mergeCells count="22">
    <mergeCell ref="Q2:T2"/>
    <mergeCell ref="Q6:S6"/>
    <mergeCell ref="F2:O2"/>
    <mergeCell ref="E25:P26"/>
    <mergeCell ref="E17:P18"/>
    <mergeCell ref="G20:N20"/>
    <mergeCell ref="F9:H9"/>
    <mergeCell ref="M9:O9"/>
    <mergeCell ref="K9:L9"/>
    <mergeCell ref="Q7:S7"/>
    <mergeCell ref="Q8:S8"/>
    <mergeCell ref="Q3:S3"/>
    <mergeCell ref="Q4:S4"/>
    <mergeCell ref="Q5:S5"/>
    <mergeCell ref="Q9:S9"/>
    <mergeCell ref="G12:N12"/>
    <mergeCell ref="Q10:S10"/>
    <mergeCell ref="E28:P28"/>
    <mergeCell ref="E24:P24"/>
    <mergeCell ref="E13:P14"/>
    <mergeCell ref="G16:N16"/>
    <mergeCell ref="E21:P22"/>
  </mergeCells>
  <phoneticPr fontId="2"/>
  <printOptions horizontalCentered="1"/>
  <pageMargins left="0.11811023622047245" right="0.15748031496062992" top="0.39370078740157483" bottom="0.39370078740157483" header="0.51181102362204722" footer="0.51181102362204722"/>
  <pageSetup paperSize="9" scale="110" orientation="landscape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6">
    <tabColor rgb="FF00B0F0"/>
  </sheetPr>
  <dimension ref="A1:U29"/>
  <sheetViews>
    <sheetView zoomScale="85" zoomScaleNormal="85" workbookViewId="0">
      <selection activeCell="A3" sqref="A3:K3"/>
    </sheetView>
  </sheetViews>
  <sheetFormatPr defaultRowHeight="13.2"/>
  <cols>
    <col min="1" max="1" width="4.21875" customWidth="1"/>
    <col min="2" max="2" width="20.33203125" customWidth="1"/>
    <col min="3" max="3" width="18.88671875" style="3" customWidth="1"/>
    <col min="4" max="9" width="8.88671875" customWidth="1"/>
    <col min="10" max="10" width="8.21875" customWidth="1"/>
    <col min="11" max="11" width="9.109375" customWidth="1"/>
    <col min="12" max="13" width="5.6640625" customWidth="1"/>
    <col min="14" max="14" width="4.88671875" customWidth="1"/>
    <col min="15" max="18" width="6.77734375" style="1" customWidth="1"/>
  </cols>
  <sheetData>
    <row r="1" spans="1:21" ht="21.75" customHeight="1"/>
    <row r="2" spans="1:21" ht="38.4" customHeight="1">
      <c r="A2" s="641" t="s">
        <v>263</v>
      </c>
      <c r="B2" s="641"/>
      <c r="C2" s="641"/>
      <c r="D2" s="641"/>
      <c r="E2" s="641"/>
      <c r="F2" s="641"/>
      <c r="G2" s="641"/>
      <c r="H2" s="641"/>
      <c r="I2" s="641"/>
      <c r="J2" s="641"/>
      <c r="K2" s="641"/>
    </row>
    <row r="3" spans="1:21" ht="38.4" customHeight="1">
      <c r="A3" s="641" t="s">
        <v>261</v>
      </c>
      <c r="B3" s="641"/>
      <c r="C3" s="641"/>
      <c r="D3" s="641"/>
      <c r="E3" s="641"/>
      <c r="F3" s="641"/>
      <c r="G3" s="641"/>
      <c r="H3" s="641"/>
      <c r="I3" s="641"/>
      <c r="J3" s="641"/>
      <c r="K3" s="641"/>
    </row>
    <row r="4" spans="1:21" ht="32.4" customHeight="1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11"/>
    </row>
    <row r="5" spans="1:21" ht="21.75" customHeight="1" thickBot="1">
      <c r="A5" s="111"/>
      <c r="B5" s="111"/>
      <c r="C5" s="122"/>
      <c r="D5" s="111"/>
      <c r="E5" s="111"/>
      <c r="F5" s="111"/>
      <c r="G5" s="111"/>
      <c r="H5" s="111"/>
      <c r="I5" s="111"/>
      <c r="J5" s="111"/>
      <c r="K5" s="111"/>
      <c r="O5" s="472"/>
      <c r="P5" s="472"/>
      <c r="Q5" s="472"/>
      <c r="R5" s="472"/>
    </row>
    <row r="6" spans="1:21" ht="20.25" customHeight="1" thickBot="1">
      <c r="A6" s="273"/>
      <c r="B6" s="274" t="s">
        <v>21</v>
      </c>
      <c r="C6" s="275" t="s">
        <v>23</v>
      </c>
      <c r="D6" s="276">
        <v>1</v>
      </c>
      <c r="E6" s="276">
        <v>2</v>
      </c>
      <c r="F6" s="277">
        <v>3</v>
      </c>
      <c r="G6" s="277">
        <v>4</v>
      </c>
      <c r="H6" s="277">
        <v>5</v>
      </c>
      <c r="I6" s="277">
        <v>6</v>
      </c>
      <c r="J6" s="276" t="s">
        <v>0</v>
      </c>
      <c r="K6" s="278" t="s">
        <v>1</v>
      </c>
    </row>
    <row r="7" spans="1:21" ht="24" customHeight="1">
      <c r="A7" s="647">
        <v>1</v>
      </c>
      <c r="B7" s="279"/>
      <c r="C7" s="279"/>
      <c r="D7" s="643"/>
      <c r="E7" s="656"/>
      <c r="F7" s="629"/>
      <c r="G7" s="629"/>
      <c r="H7" s="629"/>
      <c r="I7" s="629"/>
      <c r="J7" s="650"/>
      <c r="K7" s="640"/>
      <c r="L7" s="652">
        <v>1</v>
      </c>
      <c r="M7" s="1"/>
      <c r="T7" s="249" t="s">
        <v>250</v>
      </c>
      <c r="U7">
        <v>3</v>
      </c>
    </row>
    <row r="8" spans="1:21" ht="24" customHeight="1">
      <c r="A8" s="633"/>
      <c r="B8" s="280"/>
      <c r="C8" s="280"/>
      <c r="D8" s="644"/>
      <c r="E8" s="645"/>
      <c r="F8" s="630"/>
      <c r="G8" s="630"/>
      <c r="H8" s="630"/>
      <c r="I8" s="630"/>
      <c r="J8" s="651"/>
      <c r="K8" s="632"/>
      <c r="L8" s="652"/>
      <c r="M8" s="1"/>
      <c r="N8" s="249"/>
      <c r="T8" s="249" t="s">
        <v>246</v>
      </c>
      <c r="U8">
        <v>3</v>
      </c>
    </row>
    <row r="9" spans="1:21" ht="24" customHeight="1">
      <c r="A9" s="633">
        <v>2</v>
      </c>
      <c r="B9" s="109"/>
      <c r="C9" s="109"/>
      <c r="D9" s="634"/>
      <c r="E9" s="642"/>
      <c r="F9" s="630"/>
      <c r="G9" s="634"/>
      <c r="H9" s="630"/>
      <c r="I9" s="630"/>
      <c r="J9" s="631"/>
      <c r="K9" s="632"/>
      <c r="L9" s="652">
        <v>6</v>
      </c>
      <c r="M9" s="1"/>
      <c r="N9" s="249"/>
      <c r="T9" s="249" t="s">
        <v>249</v>
      </c>
      <c r="U9">
        <v>2</v>
      </c>
    </row>
    <row r="10" spans="1:21" ht="24" customHeight="1">
      <c r="A10" s="633"/>
      <c r="B10" s="280"/>
      <c r="C10" s="280"/>
      <c r="D10" s="634"/>
      <c r="E10" s="642"/>
      <c r="F10" s="630"/>
      <c r="G10" s="634"/>
      <c r="H10" s="630"/>
      <c r="I10" s="630"/>
      <c r="J10" s="631"/>
      <c r="K10" s="632"/>
      <c r="L10" s="652"/>
      <c r="M10" s="1"/>
      <c r="N10" s="249"/>
      <c r="T10" s="249" t="s">
        <v>247</v>
      </c>
      <c r="U10">
        <v>2</v>
      </c>
    </row>
    <row r="11" spans="1:21" ht="24" customHeight="1">
      <c r="A11" s="633">
        <v>3</v>
      </c>
      <c r="B11" s="109"/>
      <c r="C11" s="109"/>
      <c r="D11" s="634"/>
      <c r="E11" s="634"/>
      <c r="F11" s="649"/>
      <c r="G11" s="630"/>
      <c r="H11" s="630"/>
      <c r="I11" s="630"/>
      <c r="J11" s="631"/>
      <c r="K11" s="632"/>
      <c r="L11" s="652">
        <v>4</v>
      </c>
      <c r="M11" s="1"/>
      <c r="N11" s="249"/>
      <c r="T11" s="249" t="s">
        <v>244</v>
      </c>
      <c r="U11">
        <v>2</v>
      </c>
    </row>
    <row r="12" spans="1:21" ht="24" customHeight="1">
      <c r="A12" s="633"/>
      <c r="B12" s="280"/>
      <c r="C12" s="280"/>
      <c r="D12" s="634"/>
      <c r="E12" s="634"/>
      <c r="F12" s="649"/>
      <c r="G12" s="630"/>
      <c r="H12" s="630"/>
      <c r="I12" s="630"/>
      <c r="J12" s="631"/>
      <c r="K12" s="632"/>
      <c r="L12" s="652"/>
      <c r="M12" s="1"/>
      <c r="N12" s="249"/>
      <c r="T12" s="249" t="s">
        <v>245</v>
      </c>
      <c r="U12">
        <v>3</v>
      </c>
    </row>
    <row r="13" spans="1:21" ht="24" customHeight="1">
      <c r="A13" s="633">
        <v>4</v>
      </c>
      <c r="B13" s="109"/>
      <c r="C13" s="109"/>
      <c r="D13" s="634"/>
      <c r="E13" s="634"/>
      <c r="F13" s="635"/>
      <c r="G13" s="637"/>
      <c r="H13" s="630"/>
      <c r="I13" s="630"/>
      <c r="J13" s="631"/>
      <c r="K13" s="632"/>
      <c r="L13" s="652">
        <v>3</v>
      </c>
      <c r="M13" s="1"/>
      <c r="N13" s="249"/>
    </row>
    <row r="14" spans="1:21" ht="24" customHeight="1">
      <c r="A14" s="633"/>
      <c r="B14" s="280"/>
      <c r="C14" s="280"/>
      <c r="D14" s="634"/>
      <c r="E14" s="634"/>
      <c r="F14" s="635"/>
      <c r="G14" s="637"/>
      <c r="H14" s="630"/>
      <c r="I14" s="630"/>
      <c r="J14" s="631"/>
      <c r="K14" s="632"/>
      <c r="L14" s="652"/>
      <c r="M14" s="1"/>
      <c r="N14" s="249"/>
    </row>
    <row r="15" spans="1:21" ht="24" customHeight="1">
      <c r="A15" s="633">
        <v>5</v>
      </c>
      <c r="B15" s="109"/>
      <c r="C15" s="109"/>
      <c r="D15" s="634"/>
      <c r="E15" s="634"/>
      <c r="F15" s="635"/>
      <c r="G15" s="630"/>
      <c r="H15" s="637"/>
      <c r="I15" s="630"/>
      <c r="J15" s="631"/>
      <c r="K15" s="632"/>
      <c r="L15" s="652">
        <v>5</v>
      </c>
      <c r="M15" s="1"/>
      <c r="N15" s="249"/>
      <c r="O15" s="267"/>
      <c r="P15" s="267"/>
      <c r="Q15" s="267"/>
      <c r="R15" s="267"/>
    </row>
    <row r="16" spans="1:21" ht="24" customHeight="1">
      <c r="A16" s="633"/>
      <c r="B16" s="280"/>
      <c r="C16" s="280"/>
      <c r="D16" s="634"/>
      <c r="E16" s="634"/>
      <c r="F16" s="635"/>
      <c r="G16" s="630"/>
      <c r="H16" s="637"/>
      <c r="I16" s="630"/>
      <c r="J16" s="631"/>
      <c r="K16" s="632"/>
      <c r="L16" s="652"/>
      <c r="M16" s="1"/>
      <c r="N16" s="249"/>
      <c r="O16" s="267"/>
      <c r="P16" s="267"/>
      <c r="Q16" s="267"/>
      <c r="R16" s="267"/>
    </row>
    <row r="17" spans="1:18" ht="24" customHeight="1">
      <c r="A17" s="633">
        <v>6</v>
      </c>
      <c r="B17" s="109"/>
      <c r="C17" s="109"/>
      <c r="D17" s="634"/>
      <c r="E17" s="645"/>
      <c r="F17" s="634"/>
      <c r="G17" s="645"/>
      <c r="H17" s="630"/>
      <c r="I17" s="637"/>
      <c r="J17" s="631"/>
      <c r="K17" s="653"/>
      <c r="L17" s="652">
        <v>2</v>
      </c>
      <c r="M17" s="1"/>
      <c r="N17" s="249"/>
      <c r="O17" s="267"/>
      <c r="P17" s="267"/>
      <c r="Q17" s="267"/>
      <c r="R17" s="267"/>
    </row>
    <row r="18" spans="1:18" ht="24" customHeight="1" thickBot="1">
      <c r="A18" s="648"/>
      <c r="B18" s="281"/>
      <c r="C18" s="281"/>
      <c r="D18" s="636"/>
      <c r="E18" s="646"/>
      <c r="F18" s="636"/>
      <c r="G18" s="646"/>
      <c r="H18" s="638"/>
      <c r="I18" s="639"/>
      <c r="J18" s="655"/>
      <c r="K18" s="654"/>
      <c r="L18" s="652"/>
      <c r="M18" s="1"/>
      <c r="N18" s="249"/>
      <c r="O18" s="267"/>
      <c r="P18" s="267"/>
      <c r="Q18" s="267"/>
      <c r="R18" s="267"/>
    </row>
    <row r="21" spans="1:18" ht="18" customHeight="1">
      <c r="D21" s="469" t="s">
        <v>259</v>
      </c>
      <c r="E21" s="469"/>
      <c r="F21" s="469"/>
      <c r="G21" s="469"/>
      <c r="H21" s="469" t="s">
        <v>260</v>
      </c>
      <c r="I21" s="469"/>
      <c r="J21" s="469"/>
      <c r="K21" s="469"/>
    </row>
    <row r="22" spans="1:18" ht="27" customHeight="1">
      <c r="D22" s="628" t="s">
        <v>229</v>
      </c>
      <c r="E22" s="628"/>
      <c r="F22" s="628" t="s">
        <v>244</v>
      </c>
      <c r="G22" s="628"/>
      <c r="H22" s="628" t="s">
        <v>230</v>
      </c>
      <c r="I22" s="628"/>
      <c r="J22" s="628" t="s">
        <v>245</v>
      </c>
      <c r="K22" s="628"/>
    </row>
    <row r="23" spans="1:18" ht="27" customHeight="1">
      <c r="D23" s="628" t="s">
        <v>231</v>
      </c>
      <c r="E23" s="628"/>
      <c r="F23" s="628" t="s">
        <v>246</v>
      </c>
      <c r="G23" s="628"/>
      <c r="H23" s="628" t="s">
        <v>232</v>
      </c>
      <c r="I23" s="628"/>
      <c r="J23" s="628" t="s">
        <v>247</v>
      </c>
      <c r="K23" s="628"/>
    </row>
    <row r="24" spans="1:18" ht="27" customHeight="1">
      <c r="D24" s="628" t="s">
        <v>233</v>
      </c>
      <c r="E24" s="628"/>
      <c r="F24" s="628" t="s">
        <v>248</v>
      </c>
      <c r="G24" s="628"/>
      <c r="H24" s="628" t="s">
        <v>234</v>
      </c>
      <c r="I24" s="628"/>
      <c r="J24" s="628" t="s">
        <v>249</v>
      </c>
      <c r="K24" s="628"/>
    </row>
    <row r="25" spans="1:18" ht="27" customHeight="1">
      <c r="D25" s="628" t="s">
        <v>235</v>
      </c>
      <c r="E25" s="628"/>
      <c r="F25" s="628" t="s">
        <v>248</v>
      </c>
      <c r="G25" s="628"/>
      <c r="H25" s="628" t="s">
        <v>236</v>
      </c>
      <c r="I25" s="628"/>
      <c r="J25" s="628" t="s">
        <v>247</v>
      </c>
      <c r="K25" s="628"/>
    </row>
    <row r="26" spans="1:18" ht="27" customHeight="1">
      <c r="D26" s="628" t="s">
        <v>237</v>
      </c>
      <c r="E26" s="628"/>
      <c r="F26" s="628" t="s">
        <v>244</v>
      </c>
      <c r="G26" s="628"/>
      <c r="H26" s="628" t="s">
        <v>238</v>
      </c>
      <c r="I26" s="628"/>
      <c r="J26" s="628" t="s">
        <v>246</v>
      </c>
      <c r="K26" s="628"/>
    </row>
    <row r="27" spans="1:18" ht="27" customHeight="1">
      <c r="D27" s="628" t="s">
        <v>239</v>
      </c>
      <c r="E27" s="628"/>
      <c r="F27" s="628" t="s">
        <v>249</v>
      </c>
      <c r="G27" s="628"/>
      <c r="H27" s="628" t="s">
        <v>240</v>
      </c>
      <c r="I27" s="628"/>
      <c r="J27" s="628" t="s">
        <v>245</v>
      </c>
      <c r="K27" s="628"/>
    </row>
    <row r="28" spans="1:18" ht="27" customHeight="1">
      <c r="D28" s="628" t="s">
        <v>241</v>
      </c>
      <c r="E28" s="628"/>
      <c r="F28" s="628" t="s">
        <v>248</v>
      </c>
      <c r="G28" s="628"/>
      <c r="H28" s="628" t="s">
        <v>242</v>
      </c>
      <c r="I28" s="628"/>
      <c r="J28" s="628" t="s">
        <v>245</v>
      </c>
      <c r="K28" s="628"/>
    </row>
    <row r="29" spans="1:18" ht="27" customHeight="1">
      <c r="D29" s="628" t="s">
        <v>243</v>
      </c>
      <c r="E29" s="628"/>
      <c r="F29" s="628" t="s">
        <v>246</v>
      </c>
      <c r="G29" s="628"/>
      <c r="H29" s="628"/>
      <c r="I29" s="628"/>
      <c r="J29" s="469"/>
      <c r="K29" s="469"/>
    </row>
  </sheetData>
  <mergeCells count="98">
    <mergeCell ref="D21:G21"/>
    <mergeCell ref="H21:K21"/>
    <mergeCell ref="L17:L18"/>
    <mergeCell ref="O5:P5"/>
    <mergeCell ref="Q5:R5"/>
    <mergeCell ref="K17:K18"/>
    <mergeCell ref="L13:L14"/>
    <mergeCell ref="L15:L16"/>
    <mergeCell ref="J17:J18"/>
    <mergeCell ref="G17:G18"/>
    <mergeCell ref="L7:L8"/>
    <mergeCell ref="L9:L10"/>
    <mergeCell ref="L11:L12"/>
    <mergeCell ref="E7:E8"/>
    <mergeCell ref="G7:G8"/>
    <mergeCell ref="G9:G10"/>
    <mergeCell ref="A2:K2"/>
    <mergeCell ref="A3:K3"/>
    <mergeCell ref="D17:D18"/>
    <mergeCell ref="E9:E10"/>
    <mergeCell ref="D7:D8"/>
    <mergeCell ref="D9:D10"/>
    <mergeCell ref="E11:E12"/>
    <mergeCell ref="E17:E18"/>
    <mergeCell ref="A7:A8"/>
    <mergeCell ref="A17:A18"/>
    <mergeCell ref="A9:A10"/>
    <mergeCell ref="A11:A12"/>
    <mergeCell ref="F11:F12"/>
    <mergeCell ref="D11:D12"/>
    <mergeCell ref="F7:F8"/>
    <mergeCell ref="J7:J8"/>
    <mergeCell ref="K7:K8"/>
    <mergeCell ref="K9:K10"/>
    <mergeCell ref="K11:K12"/>
    <mergeCell ref="J9:J10"/>
    <mergeCell ref="J11:J12"/>
    <mergeCell ref="F9:F10"/>
    <mergeCell ref="F17:F18"/>
    <mergeCell ref="G11:G12"/>
    <mergeCell ref="H15:H16"/>
    <mergeCell ref="I15:I16"/>
    <mergeCell ref="H17:H18"/>
    <mergeCell ref="F13:F14"/>
    <mergeCell ref="G13:G14"/>
    <mergeCell ref="I17:I18"/>
    <mergeCell ref="J13:J14"/>
    <mergeCell ref="K13:K14"/>
    <mergeCell ref="A15:A16"/>
    <mergeCell ref="D15:D16"/>
    <mergeCell ref="E15:E16"/>
    <mergeCell ref="F15:F16"/>
    <mergeCell ref="G15:G16"/>
    <mergeCell ref="J15:J16"/>
    <mergeCell ref="K15:K16"/>
    <mergeCell ref="H13:H14"/>
    <mergeCell ref="A13:A14"/>
    <mergeCell ref="D13:D14"/>
    <mergeCell ref="E13:E14"/>
    <mergeCell ref="I13:I14"/>
    <mergeCell ref="H7:H8"/>
    <mergeCell ref="I7:I8"/>
    <mergeCell ref="H9:H10"/>
    <mergeCell ref="I9:I10"/>
    <mergeCell ref="H11:H12"/>
    <mergeCell ref="I11:I12"/>
    <mergeCell ref="D28:E28"/>
    <mergeCell ref="D29:E29"/>
    <mergeCell ref="F22:G22"/>
    <mergeCell ref="F23:G23"/>
    <mergeCell ref="F24:G24"/>
    <mergeCell ref="F25:G25"/>
    <mergeCell ref="F26:G26"/>
    <mergeCell ref="F27:G27"/>
    <mergeCell ref="F28:G28"/>
    <mergeCell ref="F29:G29"/>
    <mergeCell ref="D22:E22"/>
    <mergeCell ref="D23:E23"/>
    <mergeCell ref="D24:E24"/>
    <mergeCell ref="D25:E25"/>
    <mergeCell ref="D26:E26"/>
    <mergeCell ref="D27:E27"/>
    <mergeCell ref="H28:I28"/>
    <mergeCell ref="H29:I29"/>
    <mergeCell ref="J22:K22"/>
    <mergeCell ref="J23:K23"/>
    <mergeCell ref="J24:K24"/>
    <mergeCell ref="J25:K25"/>
    <mergeCell ref="J26:K26"/>
    <mergeCell ref="J27:K27"/>
    <mergeCell ref="J28:K28"/>
    <mergeCell ref="J29:K29"/>
    <mergeCell ref="H22:I22"/>
    <mergeCell ref="H23:I23"/>
    <mergeCell ref="H24:I24"/>
    <mergeCell ref="H25:I25"/>
    <mergeCell ref="H26:I26"/>
    <mergeCell ref="H27:I27"/>
  </mergeCells>
  <phoneticPr fontId="2"/>
  <printOptions horizontalCentered="1"/>
  <pageMargins left="0.23622047244094491" right="0.11811023622047245" top="0.82677165354330717" bottom="0.59055118110236227" header="0.31496062992125984" footer="0.31496062992125984"/>
  <pageSetup paperSize="9" scale="8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10"/>
  </sheetPr>
  <dimension ref="A1:Q40"/>
  <sheetViews>
    <sheetView topLeftCell="A11" zoomScale="70" zoomScaleNormal="70" workbookViewId="0">
      <selection activeCell="A3" sqref="A3:K3"/>
    </sheetView>
  </sheetViews>
  <sheetFormatPr defaultRowHeight="13.2"/>
  <cols>
    <col min="1" max="1" width="4.77734375" customWidth="1"/>
    <col min="2" max="2" width="17.44140625" customWidth="1"/>
    <col min="3" max="3" width="18.88671875" style="3" customWidth="1"/>
    <col min="4" max="8" width="9.109375" customWidth="1"/>
    <col min="9" max="9" width="3.77734375" customWidth="1"/>
    <col min="10" max="10" width="3.21875" customWidth="1"/>
    <col min="11" max="11" width="4.88671875" customWidth="1"/>
    <col min="12" max="12" width="6.77734375" style="1" customWidth="1"/>
    <col min="13" max="15" width="8.44140625" style="1" customWidth="1"/>
    <col min="16" max="16" width="8.44140625" customWidth="1"/>
  </cols>
  <sheetData>
    <row r="1" spans="1:17" ht="21.75" customHeight="1"/>
    <row r="2" spans="1:17" ht="38.4" customHeight="1">
      <c r="A2" s="641" t="s">
        <v>263</v>
      </c>
      <c r="B2" s="641"/>
      <c r="C2" s="641"/>
      <c r="D2" s="641"/>
      <c r="E2" s="641"/>
      <c r="F2" s="641"/>
      <c r="G2" s="641"/>
      <c r="H2" s="641"/>
    </row>
    <row r="3" spans="1:17" ht="38.4" customHeight="1">
      <c r="A3" s="641" t="s">
        <v>252</v>
      </c>
      <c r="B3" s="641"/>
      <c r="C3" s="641"/>
      <c r="D3" s="641"/>
      <c r="E3" s="641"/>
      <c r="F3" s="641"/>
      <c r="G3" s="641"/>
      <c r="H3" s="641"/>
    </row>
    <row r="4" spans="1:17" ht="32.4" customHeight="1">
      <c r="A4" s="121"/>
      <c r="B4" s="121"/>
      <c r="C4" s="121"/>
      <c r="D4" s="121"/>
      <c r="E4" s="121"/>
      <c r="F4" s="121"/>
      <c r="G4" s="121"/>
      <c r="H4" s="111"/>
    </row>
    <row r="5" spans="1:17" ht="21.75" customHeight="1" thickBot="1">
      <c r="A5" s="111"/>
      <c r="B5" s="111"/>
      <c r="C5" s="122"/>
      <c r="D5" s="111"/>
      <c r="E5" s="111"/>
      <c r="F5" s="111"/>
      <c r="G5" s="111"/>
      <c r="H5" s="111"/>
      <c r="L5" s="472"/>
      <c r="M5" s="472"/>
      <c r="N5" s="472"/>
      <c r="O5" s="472"/>
    </row>
    <row r="6" spans="1:17" ht="20.25" customHeight="1" thickBot="1">
      <c r="A6" s="250" t="s">
        <v>58</v>
      </c>
      <c r="B6" s="124" t="s">
        <v>21</v>
      </c>
      <c r="C6" s="125" t="s">
        <v>23</v>
      </c>
      <c r="D6" s="126">
        <v>1</v>
      </c>
      <c r="E6" s="126">
        <v>2</v>
      </c>
      <c r="F6" s="127">
        <v>3</v>
      </c>
      <c r="G6" s="126" t="s">
        <v>0</v>
      </c>
      <c r="H6" s="128" t="s">
        <v>1</v>
      </c>
    </row>
    <row r="7" spans="1:17" ht="24" customHeight="1" thickTop="1">
      <c r="A7" s="657">
        <v>1</v>
      </c>
      <c r="B7" s="265"/>
      <c r="C7" s="265"/>
      <c r="D7" s="659"/>
      <c r="E7" s="660"/>
      <c r="F7" s="661"/>
      <c r="G7" s="662"/>
      <c r="H7" s="663"/>
      <c r="I7" s="17"/>
      <c r="J7" s="1"/>
      <c r="L7" s="267"/>
      <c r="M7" s="267"/>
      <c r="N7" s="267"/>
      <c r="O7" s="267"/>
      <c r="Q7" s="249"/>
    </row>
    <row r="8" spans="1:17" ht="24" customHeight="1">
      <c r="A8" s="658"/>
      <c r="B8" s="67"/>
      <c r="C8" s="67"/>
      <c r="D8" s="642"/>
      <c r="E8" s="645"/>
      <c r="F8" s="630"/>
      <c r="G8" s="651"/>
      <c r="H8" s="632"/>
      <c r="I8" s="17"/>
      <c r="J8" s="1"/>
      <c r="K8" s="249"/>
      <c r="L8" s="267"/>
      <c r="M8" s="267"/>
      <c r="N8" s="267"/>
      <c r="O8" s="267"/>
      <c r="Q8" s="249"/>
    </row>
    <row r="9" spans="1:17" ht="24" hidden="1" customHeight="1">
      <c r="A9" s="658">
        <v>2</v>
      </c>
      <c r="B9" s="67"/>
      <c r="C9" s="67"/>
      <c r="D9" s="634"/>
      <c r="E9" s="645"/>
      <c r="F9" s="630"/>
      <c r="G9" s="631"/>
      <c r="H9" s="632"/>
      <c r="I9" s="17"/>
      <c r="J9" s="1"/>
      <c r="K9" s="249"/>
      <c r="L9" s="267"/>
      <c r="M9" s="267"/>
      <c r="N9" s="267"/>
      <c r="O9" s="267"/>
      <c r="Q9" s="249"/>
    </row>
    <row r="10" spans="1:17" ht="24" hidden="1" customHeight="1">
      <c r="A10" s="658"/>
      <c r="B10" s="67"/>
      <c r="C10" s="67"/>
      <c r="D10" s="634"/>
      <c r="E10" s="645"/>
      <c r="F10" s="630"/>
      <c r="G10" s="631"/>
      <c r="H10" s="632"/>
      <c r="I10" s="17"/>
      <c r="J10" s="1"/>
      <c r="K10" s="249"/>
      <c r="L10" s="267"/>
      <c r="M10" s="267"/>
      <c r="N10" s="267"/>
      <c r="O10" s="267"/>
      <c r="Q10" s="249"/>
    </row>
    <row r="11" spans="1:17" ht="24" customHeight="1">
      <c r="A11" s="658">
        <v>2</v>
      </c>
      <c r="B11" s="67"/>
      <c r="C11" s="67"/>
      <c r="D11" s="634"/>
      <c r="E11" s="664"/>
      <c r="F11" s="630"/>
      <c r="G11" s="631"/>
      <c r="H11" s="632"/>
      <c r="I11" s="17"/>
      <c r="J11" s="1"/>
      <c r="K11" s="249"/>
      <c r="L11" s="267"/>
      <c r="M11" s="267"/>
      <c r="N11" s="267"/>
      <c r="O11" s="267"/>
      <c r="Q11" s="249"/>
    </row>
    <row r="12" spans="1:17" ht="24" customHeight="1">
      <c r="A12" s="658"/>
      <c r="B12" s="67"/>
      <c r="C12" s="67"/>
      <c r="D12" s="634"/>
      <c r="E12" s="664"/>
      <c r="F12" s="630"/>
      <c r="G12" s="631"/>
      <c r="H12" s="632"/>
      <c r="I12" s="282"/>
      <c r="J12" s="1"/>
      <c r="K12" s="249"/>
      <c r="L12" s="267"/>
      <c r="M12" s="267"/>
      <c r="N12" s="267"/>
      <c r="O12" s="267"/>
      <c r="Q12" s="249"/>
    </row>
    <row r="13" spans="1:17" ht="24" hidden="1" customHeight="1">
      <c r="A13" s="658">
        <v>4</v>
      </c>
      <c r="B13" s="67"/>
      <c r="C13" s="67"/>
      <c r="D13" s="634"/>
      <c r="E13" s="634"/>
      <c r="F13" s="630"/>
      <c r="G13" s="631"/>
      <c r="H13" s="632"/>
      <c r="I13" s="283"/>
      <c r="J13" s="1"/>
      <c r="K13" s="249"/>
      <c r="L13" s="267" t="s">
        <v>205</v>
      </c>
      <c r="M13" s="267" t="s">
        <v>248</v>
      </c>
      <c r="N13" s="267" t="s">
        <v>242</v>
      </c>
      <c r="O13" s="267" t="s">
        <v>245</v>
      </c>
    </row>
    <row r="14" spans="1:17" ht="24" hidden="1" customHeight="1">
      <c r="A14" s="658"/>
      <c r="B14" s="67"/>
      <c r="C14" s="67"/>
      <c r="D14" s="634"/>
      <c r="E14" s="634"/>
      <c r="F14" s="630"/>
      <c r="G14" s="631"/>
      <c r="H14" s="632"/>
      <c r="I14" s="283"/>
      <c r="J14" s="1"/>
      <c r="K14" s="249"/>
      <c r="L14" s="267" t="s">
        <v>243</v>
      </c>
      <c r="M14" s="267" t="s">
        <v>246</v>
      </c>
      <c r="N14" s="267"/>
      <c r="O14" s="267"/>
    </row>
    <row r="15" spans="1:17" ht="24" customHeight="1">
      <c r="A15" s="658">
        <v>3</v>
      </c>
      <c r="B15" s="67"/>
      <c r="C15" s="67"/>
      <c r="D15" s="634"/>
      <c r="E15" s="634"/>
      <c r="F15" s="637"/>
      <c r="G15" s="631"/>
      <c r="H15" s="632"/>
      <c r="I15" s="283"/>
      <c r="J15" s="1"/>
      <c r="K15" s="249"/>
      <c r="L15" s="267"/>
      <c r="M15" s="267"/>
      <c r="N15" s="267"/>
      <c r="O15" s="267"/>
    </row>
    <row r="16" spans="1:17" ht="24" customHeight="1" thickBot="1">
      <c r="A16" s="668"/>
      <c r="B16" s="266"/>
      <c r="C16" s="266"/>
      <c r="D16" s="636"/>
      <c r="E16" s="636"/>
      <c r="F16" s="639"/>
      <c r="G16" s="655"/>
      <c r="H16" s="669"/>
      <c r="I16" s="283"/>
      <c r="J16" s="1"/>
      <c r="K16" s="249"/>
      <c r="L16" s="267"/>
      <c r="M16" s="267"/>
      <c r="N16" s="267"/>
      <c r="O16" s="267"/>
    </row>
    <row r="17" spans="1:15" ht="24" hidden="1" customHeight="1">
      <c r="A17" s="673">
        <v>6</v>
      </c>
      <c r="B17" s="268"/>
      <c r="C17" s="268"/>
      <c r="D17" s="665"/>
      <c r="E17" s="656"/>
      <c r="F17" s="665"/>
      <c r="G17" s="666"/>
      <c r="H17" s="667"/>
      <c r="I17" s="670">
        <v>2</v>
      </c>
      <c r="J17" s="1"/>
      <c r="K17" s="249"/>
      <c r="L17" s="267"/>
      <c r="M17" s="267"/>
      <c r="N17" s="267"/>
      <c r="O17" s="267"/>
    </row>
    <row r="18" spans="1:15" ht="24" hidden="1" customHeight="1" thickBot="1">
      <c r="A18" s="668"/>
      <c r="B18" s="266"/>
      <c r="C18" s="266"/>
      <c r="D18" s="636"/>
      <c r="E18" s="646"/>
      <c r="F18" s="636"/>
      <c r="G18" s="655"/>
      <c r="H18" s="654"/>
      <c r="I18" s="670"/>
      <c r="J18" s="1"/>
      <c r="K18" s="249"/>
      <c r="L18" s="267"/>
      <c r="M18" s="267"/>
      <c r="N18" s="267"/>
      <c r="O18" s="267"/>
    </row>
    <row r="19" spans="1:15" ht="13.5" customHeight="1">
      <c r="A19" s="116"/>
      <c r="B19" s="62"/>
      <c r="C19" s="62"/>
      <c r="D19" s="270"/>
      <c r="E19" s="271"/>
      <c r="F19" s="270"/>
      <c r="G19" s="263"/>
      <c r="H19" s="272"/>
      <c r="I19" s="269"/>
      <c r="J19" s="1"/>
      <c r="K19" s="249"/>
      <c r="L19" s="267"/>
      <c r="M19" s="267"/>
      <c r="N19" s="267"/>
      <c r="O19" s="267"/>
    </row>
    <row r="20" spans="1:15" ht="13.5" customHeight="1" thickBot="1">
      <c r="I20" s="260"/>
      <c r="J20" s="262"/>
    </row>
    <row r="21" spans="1:15" ht="24.75" customHeight="1" thickBot="1">
      <c r="A21" s="250" t="s">
        <v>251</v>
      </c>
      <c r="B21" s="124"/>
      <c r="C21" s="125"/>
      <c r="D21" s="126">
        <v>4</v>
      </c>
      <c r="E21" s="126">
        <v>5</v>
      </c>
      <c r="F21" s="127">
        <v>6</v>
      </c>
      <c r="G21" s="126" t="s">
        <v>0</v>
      </c>
      <c r="H21" s="128" t="s">
        <v>1</v>
      </c>
      <c r="I21" s="260"/>
    </row>
    <row r="22" spans="1:15" ht="24.75" hidden="1" customHeight="1" thickTop="1">
      <c r="A22" s="657">
        <v>1</v>
      </c>
      <c r="B22" s="265"/>
      <c r="C22" s="265"/>
      <c r="D22" s="672"/>
      <c r="E22" s="660"/>
      <c r="F22" s="661"/>
      <c r="G22" s="662"/>
      <c r="H22" s="663"/>
      <c r="I22" s="260"/>
    </row>
    <row r="23" spans="1:15" ht="24.75" hidden="1" customHeight="1">
      <c r="A23" s="671"/>
      <c r="B23" s="109"/>
      <c r="C23" s="109"/>
      <c r="D23" s="644"/>
      <c r="E23" s="645"/>
      <c r="F23" s="630"/>
      <c r="G23" s="651"/>
      <c r="H23" s="632"/>
      <c r="I23" s="260"/>
    </row>
    <row r="24" spans="1:15" ht="24.75" customHeight="1" thickTop="1">
      <c r="A24" s="657">
        <v>4</v>
      </c>
      <c r="B24" s="265"/>
      <c r="C24" s="265"/>
      <c r="D24" s="664"/>
      <c r="E24" s="645"/>
      <c r="F24" s="630"/>
      <c r="G24" s="631"/>
      <c r="H24" s="632"/>
      <c r="I24" s="260"/>
    </row>
    <row r="25" spans="1:15" ht="24.75" customHeight="1">
      <c r="A25" s="658"/>
      <c r="B25" s="67"/>
      <c r="C25" s="67"/>
      <c r="D25" s="664"/>
      <c r="E25" s="645"/>
      <c r="F25" s="630"/>
      <c r="G25" s="631"/>
      <c r="H25" s="632"/>
      <c r="I25" s="260"/>
    </row>
    <row r="26" spans="1:15" ht="24.75" hidden="1" customHeight="1">
      <c r="A26" s="658">
        <v>3</v>
      </c>
      <c r="B26" s="67"/>
      <c r="C26" s="67"/>
      <c r="D26" s="634"/>
      <c r="E26" s="634"/>
      <c r="F26" s="630"/>
      <c r="G26" s="631"/>
      <c r="H26" s="632"/>
      <c r="I26" s="260"/>
    </row>
    <row r="27" spans="1:15" ht="24.75" hidden="1" customHeight="1">
      <c r="A27" s="658"/>
      <c r="B27" s="67"/>
      <c r="C27" s="67"/>
      <c r="D27" s="634"/>
      <c r="E27" s="634"/>
      <c r="F27" s="630"/>
      <c r="G27" s="631"/>
      <c r="H27" s="632"/>
      <c r="I27" s="260"/>
    </row>
    <row r="28" spans="1:15" ht="24.75" customHeight="1">
      <c r="A28" s="658">
        <v>5</v>
      </c>
      <c r="B28" s="67"/>
      <c r="C28" s="67"/>
      <c r="D28" s="634"/>
      <c r="E28" s="664"/>
      <c r="F28" s="630"/>
      <c r="G28" s="631"/>
      <c r="H28" s="632"/>
      <c r="I28" s="261"/>
    </row>
    <row r="29" spans="1:15" ht="24.75" customHeight="1">
      <c r="A29" s="658"/>
      <c r="B29" s="67"/>
      <c r="C29" s="67"/>
      <c r="D29" s="634"/>
      <c r="E29" s="664"/>
      <c r="F29" s="630"/>
      <c r="G29" s="631"/>
      <c r="H29" s="632"/>
    </row>
    <row r="30" spans="1:15" ht="24.75" hidden="1" customHeight="1">
      <c r="A30" s="658">
        <v>5</v>
      </c>
      <c r="B30" s="67"/>
      <c r="C30" s="67"/>
      <c r="D30" s="634"/>
      <c r="E30" s="634"/>
      <c r="F30" s="630"/>
      <c r="G30" s="631"/>
      <c r="H30" s="632"/>
    </row>
    <row r="31" spans="1:15" ht="24.75" hidden="1" customHeight="1">
      <c r="A31" s="658"/>
      <c r="B31" s="67"/>
      <c r="C31" s="67"/>
      <c r="D31" s="634"/>
      <c r="E31" s="634"/>
      <c r="F31" s="630"/>
      <c r="G31" s="631"/>
      <c r="H31" s="632"/>
    </row>
    <row r="32" spans="1:15" ht="24.75" customHeight="1">
      <c r="A32" s="658">
        <v>6</v>
      </c>
      <c r="B32" s="67"/>
      <c r="C32" s="67"/>
      <c r="D32" s="634"/>
      <c r="E32" s="645"/>
      <c r="F32" s="664"/>
      <c r="G32" s="631"/>
      <c r="H32" s="653"/>
    </row>
    <row r="33" spans="1:8" ht="24.75" customHeight="1" thickBot="1">
      <c r="A33" s="668"/>
      <c r="B33" s="266"/>
      <c r="C33" s="266"/>
      <c r="D33" s="636"/>
      <c r="E33" s="646"/>
      <c r="F33" s="674"/>
      <c r="G33" s="655"/>
      <c r="H33" s="654"/>
    </row>
    <row r="34" spans="1:8" ht="20.25" customHeight="1"/>
    <row r="35" spans="1:8" ht="20.25" customHeight="1">
      <c r="D35" s="628" t="s">
        <v>259</v>
      </c>
      <c r="E35" s="628"/>
      <c r="F35" s="249"/>
      <c r="G35" s="628" t="s">
        <v>260</v>
      </c>
      <c r="H35" s="628"/>
    </row>
    <row r="36" spans="1:8" ht="20.25" customHeight="1">
      <c r="D36" s="628" t="s">
        <v>253</v>
      </c>
      <c r="E36" s="628"/>
      <c r="F36" s="249"/>
      <c r="G36" s="628" t="s">
        <v>254</v>
      </c>
      <c r="H36" s="628"/>
    </row>
    <row r="37" spans="1:8" ht="20.25" customHeight="1">
      <c r="D37" s="628" t="s">
        <v>255</v>
      </c>
      <c r="E37" s="628"/>
      <c r="F37" s="249"/>
      <c r="G37" s="628" t="s">
        <v>256</v>
      </c>
      <c r="H37" s="628"/>
    </row>
    <row r="38" spans="1:8" ht="20.25" customHeight="1">
      <c r="D38" s="628" t="s">
        <v>258</v>
      </c>
      <c r="E38" s="628"/>
      <c r="F38" s="249"/>
      <c r="G38" s="628" t="s">
        <v>257</v>
      </c>
      <c r="H38" s="628"/>
    </row>
    <row r="39" spans="1:8" ht="20.25" customHeight="1">
      <c r="D39" s="628" t="s">
        <v>215</v>
      </c>
      <c r="E39" s="628"/>
      <c r="F39" s="249"/>
      <c r="G39" s="628"/>
      <c r="H39" s="628"/>
    </row>
    <row r="40" spans="1:8" ht="20.25" customHeight="1">
      <c r="D40" s="675"/>
      <c r="E40" s="675"/>
      <c r="F40" s="249"/>
      <c r="G40" s="675"/>
      <c r="H40" s="675"/>
    </row>
  </sheetData>
  <mergeCells count="89">
    <mergeCell ref="G40:H40"/>
    <mergeCell ref="D38:E38"/>
    <mergeCell ref="D39:E39"/>
    <mergeCell ref="D40:E40"/>
    <mergeCell ref="G35:H35"/>
    <mergeCell ref="G36:H36"/>
    <mergeCell ref="G37:H37"/>
    <mergeCell ref="G38:H38"/>
    <mergeCell ref="G39:H39"/>
    <mergeCell ref="D28:D29"/>
    <mergeCell ref="E28:E29"/>
    <mergeCell ref="D35:E35"/>
    <mergeCell ref="D36:E36"/>
    <mergeCell ref="D37:E37"/>
    <mergeCell ref="G30:G31"/>
    <mergeCell ref="H30:H31"/>
    <mergeCell ref="A32:A33"/>
    <mergeCell ref="D32:D33"/>
    <mergeCell ref="E32:E33"/>
    <mergeCell ref="F32:F33"/>
    <mergeCell ref="A30:A31"/>
    <mergeCell ref="D30:D31"/>
    <mergeCell ref="E30:E31"/>
    <mergeCell ref="F30:F31"/>
    <mergeCell ref="G32:G33"/>
    <mergeCell ref="H32:H33"/>
    <mergeCell ref="F28:F29"/>
    <mergeCell ref="G28:G29"/>
    <mergeCell ref="H24:H25"/>
    <mergeCell ref="A26:A27"/>
    <mergeCell ref="D26:D27"/>
    <mergeCell ref="E26:E27"/>
    <mergeCell ref="F26:F27"/>
    <mergeCell ref="G26:G27"/>
    <mergeCell ref="H26:H27"/>
    <mergeCell ref="A24:A25"/>
    <mergeCell ref="D24:D25"/>
    <mergeCell ref="E24:E25"/>
    <mergeCell ref="F24:F25"/>
    <mergeCell ref="G24:G25"/>
    <mergeCell ref="H28:H29"/>
    <mergeCell ref="A28:A29"/>
    <mergeCell ref="I17:I18"/>
    <mergeCell ref="A22:A23"/>
    <mergeCell ref="D22:D23"/>
    <mergeCell ref="E22:E23"/>
    <mergeCell ref="F22:F23"/>
    <mergeCell ref="G22:G23"/>
    <mergeCell ref="H22:H23"/>
    <mergeCell ref="A17:A18"/>
    <mergeCell ref="D17:D18"/>
    <mergeCell ref="E17:E18"/>
    <mergeCell ref="H13:H14"/>
    <mergeCell ref="F17:F18"/>
    <mergeCell ref="G17:G18"/>
    <mergeCell ref="H17:H18"/>
    <mergeCell ref="A15:A16"/>
    <mergeCell ref="D15:D16"/>
    <mergeCell ref="E15:E16"/>
    <mergeCell ref="F15:F16"/>
    <mergeCell ref="G15:G16"/>
    <mergeCell ref="H15:H16"/>
    <mergeCell ref="A13:A14"/>
    <mergeCell ref="D13:D14"/>
    <mergeCell ref="E13:E14"/>
    <mergeCell ref="F13:F14"/>
    <mergeCell ref="G13:G14"/>
    <mergeCell ref="H9:H10"/>
    <mergeCell ref="A11:A12"/>
    <mergeCell ref="D11:D12"/>
    <mergeCell ref="E11:E12"/>
    <mergeCell ref="F11:F12"/>
    <mergeCell ref="G11:G12"/>
    <mergeCell ref="H11:H12"/>
    <mergeCell ref="A9:A10"/>
    <mergeCell ref="D9:D10"/>
    <mergeCell ref="E9:E10"/>
    <mergeCell ref="F9:F10"/>
    <mergeCell ref="G9:G10"/>
    <mergeCell ref="A2:H2"/>
    <mergeCell ref="A3:H3"/>
    <mergeCell ref="L5:M5"/>
    <mergeCell ref="N5:O5"/>
    <mergeCell ref="A7:A8"/>
    <mergeCell ref="D7:D8"/>
    <mergeCell ref="E7:E8"/>
    <mergeCell ref="F7:F8"/>
    <mergeCell ref="G7:G8"/>
    <mergeCell ref="H7:H8"/>
  </mergeCells>
  <phoneticPr fontId="2"/>
  <printOptions horizontalCentered="1"/>
  <pageMargins left="0.23622047244094491" right="0.11811023622047245" top="0.82677165354330717" bottom="0.59055118110236227" header="0.31496062992125984" footer="0.31496062992125984"/>
  <pageSetup paperSize="9" scale="9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10"/>
  </sheetPr>
  <dimension ref="A1:O45"/>
  <sheetViews>
    <sheetView zoomScale="70" zoomScaleNormal="70" workbookViewId="0">
      <selection activeCell="N18" sqref="N18"/>
    </sheetView>
  </sheetViews>
  <sheetFormatPr defaultRowHeight="13.2"/>
  <cols>
    <col min="1" max="1" width="7.21875" customWidth="1"/>
    <col min="2" max="2" width="17.44140625" customWidth="1"/>
    <col min="3" max="3" width="18.88671875" style="3" customWidth="1"/>
    <col min="4" max="7" width="8.88671875" customWidth="1"/>
    <col min="8" max="8" width="8.21875" customWidth="1"/>
    <col min="9" max="9" width="9.109375" customWidth="1"/>
    <col min="10" max="10" width="5.6640625" customWidth="1"/>
    <col min="11" max="11" width="12" customWidth="1"/>
  </cols>
  <sheetData>
    <row r="1" spans="1:15" ht="21.75" customHeight="1"/>
    <row r="2" spans="1:15" ht="38.4" customHeight="1">
      <c r="A2" s="641" t="s">
        <v>105</v>
      </c>
      <c r="B2" s="641"/>
      <c r="C2" s="641"/>
      <c r="D2" s="641"/>
      <c r="E2" s="641"/>
      <c r="F2" s="641"/>
      <c r="G2" s="641"/>
      <c r="H2" s="641"/>
      <c r="I2" s="641"/>
    </row>
    <row r="3" spans="1:15" ht="38.4" customHeight="1">
      <c r="A3" s="641" t="s">
        <v>51</v>
      </c>
      <c r="B3" s="641"/>
      <c r="C3" s="641"/>
      <c r="D3" s="641"/>
      <c r="E3" s="641"/>
      <c r="F3" s="641"/>
      <c r="G3" s="641"/>
      <c r="H3" s="641"/>
      <c r="I3" s="641"/>
    </row>
    <row r="4" spans="1:15" ht="32.4" customHeight="1">
      <c r="A4" s="121"/>
      <c r="B4" s="121"/>
      <c r="C4" s="121"/>
      <c r="D4" s="121"/>
      <c r="E4" s="121"/>
      <c r="F4" s="121"/>
      <c r="G4" s="121"/>
      <c r="H4" s="121"/>
      <c r="I4" s="111"/>
    </row>
    <row r="5" spans="1:15" ht="21.75" customHeight="1" thickBot="1">
      <c r="A5" s="111"/>
      <c r="B5" s="111"/>
      <c r="C5" s="122"/>
      <c r="D5" s="111"/>
      <c r="E5" s="111"/>
      <c r="F5" s="111"/>
      <c r="G5" s="111"/>
      <c r="H5" s="111"/>
      <c r="I5" s="111"/>
    </row>
    <row r="6" spans="1:15" ht="20.25" customHeight="1" thickBot="1">
      <c r="A6" s="250" t="s">
        <v>58</v>
      </c>
      <c r="B6" s="124" t="s">
        <v>21</v>
      </c>
      <c r="C6" s="125" t="s">
        <v>23</v>
      </c>
      <c r="D6" s="126">
        <v>1</v>
      </c>
      <c r="E6" s="126">
        <v>2</v>
      </c>
      <c r="F6" s="127">
        <v>3</v>
      </c>
      <c r="G6" s="127">
        <v>4</v>
      </c>
      <c r="H6" s="126" t="s">
        <v>0</v>
      </c>
      <c r="I6" s="128" t="s">
        <v>1</v>
      </c>
    </row>
    <row r="7" spans="1:15" ht="24" customHeight="1" thickTop="1">
      <c r="A7" s="701">
        <v>1</v>
      </c>
      <c r="B7" s="251" t="s">
        <v>182</v>
      </c>
      <c r="C7" s="248" t="s">
        <v>200</v>
      </c>
      <c r="D7" s="704"/>
      <c r="E7" s="705"/>
      <c r="F7" s="703"/>
      <c r="G7" s="703"/>
      <c r="H7" s="706"/>
      <c r="I7" s="676"/>
    </row>
    <row r="8" spans="1:15" ht="24" customHeight="1">
      <c r="A8" s="673"/>
      <c r="B8" s="244" t="s">
        <v>183</v>
      </c>
      <c r="C8" s="248" t="s">
        <v>45</v>
      </c>
      <c r="D8" s="643"/>
      <c r="E8" s="656"/>
      <c r="F8" s="629"/>
      <c r="G8" s="629"/>
      <c r="H8" s="650"/>
      <c r="I8" s="640"/>
      <c r="K8" s="249"/>
      <c r="L8" s="249" t="s">
        <v>201</v>
      </c>
      <c r="M8" s="249"/>
      <c r="N8" s="249" t="s">
        <v>207</v>
      </c>
      <c r="O8" s="249"/>
    </row>
    <row r="9" spans="1:15" ht="24" customHeight="1">
      <c r="A9" s="701">
        <v>2</v>
      </c>
      <c r="B9" s="242" t="s">
        <v>174</v>
      </c>
      <c r="C9" s="242" t="s">
        <v>42</v>
      </c>
      <c r="D9" s="686"/>
      <c r="E9" s="690"/>
      <c r="F9" s="703"/>
      <c r="G9" s="686"/>
      <c r="H9" s="692"/>
      <c r="I9" s="700"/>
      <c r="K9" s="249"/>
      <c r="L9" s="249" t="s">
        <v>202</v>
      </c>
      <c r="M9" s="249"/>
      <c r="N9" s="249" t="s">
        <v>208</v>
      </c>
      <c r="O9" s="249"/>
    </row>
    <row r="10" spans="1:15" ht="24" customHeight="1">
      <c r="A10" s="673"/>
      <c r="B10" s="244" t="s">
        <v>175</v>
      </c>
      <c r="C10" s="244" t="s">
        <v>176</v>
      </c>
      <c r="D10" s="665"/>
      <c r="E10" s="681"/>
      <c r="F10" s="629"/>
      <c r="G10" s="665"/>
      <c r="H10" s="666"/>
      <c r="I10" s="640"/>
      <c r="K10" s="249"/>
      <c r="L10" s="249" t="s">
        <v>203</v>
      </c>
      <c r="M10" s="249"/>
      <c r="N10" s="249" t="s">
        <v>209</v>
      </c>
      <c r="O10" s="249"/>
    </row>
    <row r="11" spans="1:15" ht="24" customHeight="1">
      <c r="A11" s="701">
        <v>3</v>
      </c>
      <c r="B11" s="242" t="s">
        <v>168</v>
      </c>
      <c r="C11" s="243" t="s">
        <v>42</v>
      </c>
      <c r="D11" s="686"/>
      <c r="E11" s="686"/>
      <c r="F11" s="649"/>
      <c r="G11" s="703"/>
      <c r="H11" s="692"/>
      <c r="I11" s="696"/>
      <c r="K11" s="249"/>
      <c r="L11" s="249" t="s">
        <v>204</v>
      </c>
      <c r="M11" s="249"/>
      <c r="N11" s="249" t="s">
        <v>210</v>
      </c>
      <c r="O11" s="249"/>
    </row>
    <row r="12" spans="1:15" ht="24" customHeight="1">
      <c r="A12" s="673"/>
      <c r="B12" s="244" t="s">
        <v>169</v>
      </c>
      <c r="C12" s="244" t="s">
        <v>42</v>
      </c>
      <c r="D12" s="665"/>
      <c r="E12" s="665"/>
      <c r="F12" s="649"/>
      <c r="G12" s="629"/>
      <c r="H12" s="666"/>
      <c r="I12" s="640"/>
      <c r="K12" s="249"/>
      <c r="L12" s="249" t="s">
        <v>205</v>
      </c>
      <c r="M12" s="249"/>
      <c r="N12" s="249" t="s">
        <v>211</v>
      </c>
      <c r="O12" s="249"/>
    </row>
    <row r="13" spans="1:15" ht="24" customHeight="1">
      <c r="A13" s="671">
        <v>4</v>
      </c>
      <c r="B13" s="242" t="s">
        <v>177</v>
      </c>
      <c r="C13" s="243" t="s">
        <v>179</v>
      </c>
      <c r="D13" s="686"/>
      <c r="E13" s="688"/>
      <c r="F13" s="686"/>
      <c r="G13" s="690"/>
      <c r="H13" s="692"/>
      <c r="I13" s="684"/>
      <c r="K13" s="249"/>
      <c r="L13" s="249" t="s">
        <v>206</v>
      </c>
      <c r="M13" s="249"/>
      <c r="N13" s="249" t="s">
        <v>212</v>
      </c>
      <c r="O13" s="249"/>
    </row>
    <row r="14" spans="1:15" ht="24" customHeight="1" thickBot="1">
      <c r="A14" s="702"/>
      <c r="B14" s="245" t="s">
        <v>178</v>
      </c>
      <c r="C14" s="245" t="s">
        <v>44</v>
      </c>
      <c r="D14" s="687"/>
      <c r="E14" s="689"/>
      <c r="F14" s="687"/>
      <c r="G14" s="691"/>
      <c r="H14" s="693"/>
      <c r="I14" s="685"/>
      <c r="K14" s="249"/>
      <c r="L14" s="249" t="s">
        <v>213</v>
      </c>
      <c r="M14" s="249"/>
      <c r="N14" s="249" t="s">
        <v>216</v>
      </c>
      <c r="O14" s="249"/>
    </row>
    <row r="15" spans="1:15" ht="46.5" customHeight="1" thickBot="1">
      <c r="K15" s="249"/>
      <c r="L15" s="249" t="s">
        <v>214</v>
      </c>
      <c r="M15" s="249"/>
      <c r="N15" s="249" t="s">
        <v>217</v>
      </c>
      <c r="O15" s="249"/>
    </row>
    <row r="16" spans="1:15" ht="24" customHeight="1" thickBot="1">
      <c r="A16" s="250" t="s">
        <v>106</v>
      </c>
      <c r="B16" s="124" t="s">
        <v>21</v>
      </c>
      <c r="C16" s="125" t="s">
        <v>23</v>
      </c>
      <c r="D16" s="126">
        <v>5</v>
      </c>
      <c r="E16" s="126">
        <v>6</v>
      </c>
      <c r="F16" s="127">
        <v>7</v>
      </c>
      <c r="G16" s="127">
        <v>8</v>
      </c>
      <c r="H16" s="126" t="s">
        <v>0</v>
      </c>
      <c r="I16" s="128" t="s">
        <v>1</v>
      </c>
      <c r="K16" s="249"/>
      <c r="L16" s="249" t="s">
        <v>218</v>
      </c>
      <c r="M16" s="249"/>
      <c r="N16" s="249" t="s">
        <v>219</v>
      </c>
      <c r="O16" s="249"/>
    </row>
    <row r="17" spans="1:15" ht="24" customHeight="1" thickTop="1">
      <c r="A17" s="682">
        <v>5</v>
      </c>
      <c r="B17" s="252" t="s">
        <v>161</v>
      </c>
      <c r="C17" s="240" t="s">
        <v>157</v>
      </c>
      <c r="D17" s="680"/>
      <c r="E17" s="679"/>
      <c r="F17" s="678"/>
      <c r="G17" s="678"/>
      <c r="H17" s="677"/>
      <c r="I17" s="676"/>
      <c r="K17" s="249"/>
      <c r="L17" s="249" t="s">
        <v>215</v>
      </c>
      <c r="M17" s="249"/>
      <c r="N17" s="249" t="s">
        <v>220</v>
      </c>
      <c r="O17" s="249"/>
    </row>
    <row r="18" spans="1:15" ht="24" customHeight="1">
      <c r="A18" s="683"/>
      <c r="B18" s="241" t="s">
        <v>167</v>
      </c>
      <c r="C18" s="241" t="s">
        <v>157</v>
      </c>
      <c r="D18" s="681"/>
      <c r="E18" s="656"/>
      <c r="F18" s="629"/>
      <c r="G18" s="629"/>
      <c r="H18" s="666"/>
      <c r="I18" s="640"/>
      <c r="K18" s="249"/>
      <c r="L18" s="249"/>
      <c r="M18" s="249"/>
      <c r="N18" s="249"/>
      <c r="O18" s="249"/>
    </row>
    <row r="19" spans="1:15" ht="24" customHeight="1">
      <c r="A19" s="694">
        <v>6</v>
      </c>
      <c r="B19" s="239" t="s">
        <v>172</v>
      </c>
      <c r="C19" s="240" t="s">
        <v>36</v>
      </c>
      <c r="D19" s="686"/>
      <c r="E19" s="690"/>
      <c r="F19" s="699"/>
      <c r="G19" s="686"/>
      <c r="H19" s="692"/>
      <c r="I19" s="696"/>
      <c r="K19" s="249"/>
      <c r="L19" s="249"/>
      <c r="M19" s="249"/>
      <c r="N19" s="249"/>
      <c r="O19" s="249"/>
    </row>
    <row r="20" spans="1:15" ht="24" customHeight="1">
      <c r="A20" s="683"/>
      <c r="B20" s="241" t="s">
        <v>173</v>
      </c>
      <c r="C20" s="241" t="s">
        <v>42</v>
      </c>
      <c r="D20" s="665"/>
      <c r="E20" s="681"/>
      <c r="F20" s="629"/>
      <c r="G20" s="665"/>
      <c r="H20" s="666"/>
      <c r="I20" s="640"/>
      <c r="K20" s="249"/>
      <c r="L20" s="249"/>
      <c r="M20" s="249"/>
      <c r="N20" s="249"/>
      <c r="O20" s="249"/>
    </row>
    <row r="21" spans="1:15" ht="24" customHeight="1">
      <c r="A21" s="694">
        <v>7</v>
      </c>
      <c r="B21" s="239" t="s">
        <v>170</v>
      </c>
      <c r="C21" s="240" t="s">
        <v>45</v>
      </c>
      <c r="D21" s="686"/>
      <c r="E21" s="686"/>
      <c r="F21" s="697"/>
      <c r="G21" s="699"/>
      <c r="H21" s="692"/>
      <c r="I21" s="696"/>
      <c r="K21" s="249"/>
      <c r="L21" s="249"/>
      <c r="M21" s="249"/>
      <c r="N21" s="249"/>
      <c r="O21" s="249"/>
    </row>
    <row r="22" spans="1:15" ht="24" customHeight="1">
      <c r="A22" s="683"/>
      <c r="B22" s="241" t="s">
        <v>171</v>
      </c>
      <c r="C22" s="241" t="s">
        <v>42</v>
      </c>
      <c r="D22" s="665"/>
      <c r="E22" s="665"/>
      <c r="F22" s="698"/>
      <c r="G22" s="629"/>
      <c r="H22" s="666"/>
      <c r="I22" s="640"/>
      <c r="K22" s="249"/>
      <c r="L22" s="249"/>
      <c r="M22" s="249"/>
      <c r="N22" s="249"/>
      <c r="O22" s="249"/>
    </row>
    <row r="23" spans="1:15" ht="24" customHeight="1">
      <c r="A23" s="694">
        <v>8</v>
      </c>
      <c r="B23" s="239" t="s">
        <v>180</v>
      </c>
      <c r="C23" s="247" t="s">
        <v>200</v>
      </c>
      <c r="D23" s="686"/>
      <c r="E23" s="688"/>
      <c r="F23" s="686"/>
      <c r="G23" s="690"/>
      <c r="H23" s="692"/>
      <c r="I23" s="684"/>
    </row>
    <row r="24" spans="1:15" ht="24" customHeight="1" thickBot="1">
      <c r="A24" s="695"/>
      <c r="B24" s="246" t="s">
        <v>181</v>
      </c>
      <c r="C24" s="246" t="s">
        <v>44</v>
      </c>
      <c r="D24" s="687"/>
      <c r="E24" s="689"/>
      <c r="F24" s="687"/>
      <c r="G24" s="691"/>
      <c r="H24" s="693"/>
      <c r="I24" s="685"/>
    </row>
    <row r="25" spans="1:15" ht="24" customHeight="1"/>
    <row r="26" spans="1:15" ht="24" customHeight="1">
      <c r="A26" s="527" t="s">
        <v>221</v>
      </c>
      <c r="B26" s="56"/>
      <c r="C26" s="253"/>
    </row>
    <row r="27" spans="1:15" ht="24" customHeight="1">
      <c r="A27" s="528"/>
      <c r="B27" s="256"/>
      <c r="C27" s="257"/>
      <c r="D27" s="56"/>
    </row>
    <row r="28" spans="1:15" ht="24" customHeight="1">
      <c r="A28" s="527" t="s">
        <v>222</v>
      </c>
      <c r="B28" s="258"/>
      <c r="C28" s="259"/>
      <c r="D28" s="254"/>
      <c r="E28" s="57"/>
    </row>
    <row r="29" spans="1:15" ht="24" customHeight="1">
      <c r="A29" s="528"/>
      <c r="B29" s="254"/>
      <c r="C29" s="255"/>
      <c r="E29" s="260"/>
    </row>
    <row r="30" spans="1:15" ht="24" customHeight="1">
      <c r="A30" s="527" t="s">
        <v>223</v>
      </c>
      <c r="B30" s="56"/>
      <c r="C30" s="253"/>
      <c r="E30" s="260"/>
      <c r="F30" s="262"/>
    </row>
    <row r="31" spans="1:15" ht="24" customHeight="1">
      <c r="A31" s="528"/>
      <c r="B31" s="256"/>
      <c r="C31" s="257"/>
      <c r="D31" s="56"/>
      <c r="E31" s="261"/>
    </row>
    <row r="32" spans="1:15" ht="24" customHeight="1">
      <c r="A32" s="527" t="s">
        <v>224</v>
      </c>
      <c r="B32" s="258"/>
      <c r="C32" s="259"/>
      <c r="D32" s="254"/>
    </row>
    <row r="33" spans="1:6" ht="24" customHeight="1">
      <c r="A33" s="528"/>
      <c r="B33" s="254"/>
      <c r="C33" s="255"/>
    </row>
    <row r="34" spans="1:6" ht="24" customHeight="1"/>
    <row r="35" spans="1:6" ht="24" customHeight="1">
      <c r="A35" s="527" t="s">
        <v>225</v>
      </c>
      <c r="B35" s="56"/>
      <c r="C35" s="253"/>
    </row>
    <row r="36" spans="1:6" ht="24" customHeight="1">
      <c r="A36" s="528"/>
      <c r="B36" s="256"/>
      <c r="C36" s="257"/>
      <c r="D36" s="56"/>
    </row>
    <row r="37" spans="1:6" ht="24" customHeight="1">
      <c r="A37" s="527" t="s">
        <v>226</v>
      </c>
      <c r="B37" s="258"/>
      <c r="C37" s="259"/>
      <c r="D37" s="254"/>
      <c r="E37" s="57"/>
    </row>
    <row r="38" spans="1:6" ht="24" customHeight="1">
      <c r="A38" s="528"/>
      <c r="B38" s="254"/>
      <c r="C38" s="255"/>
      <c r="E38" s="260"/>
    </row>
    <row r="39" spans="1:6" ht="24" customHeight="1">
      <c r="A39" s="527" t="s">
        <v>227</v>
      </c>
      <c r="B39" s="56"/>
      <c r="C39" s="253"/>
      <c r="E39" s="260"/>
      <c r="F39" s="262"/>
    </row>
    <row r="40" spans="1:6" ht="24" customHeight="1">
      <c r="A40" s="528"/>
      <c r="B40" s="256"/>
      <c r="C40" s="257"/>
      <c r="D40" s="56"/>
      <c r="E40" s="261"/>
    </row>
    <row r="41" spans="1:6" ht="24" customHeight="1">
      <c r="A41" s="527" t="s">
        <v>228</v>
      </c>
      <c r="B41" s="258"/>
      <c r="C41" s="259"/>
      <c r="D41" s="254"/>
    </row>
    <row r="42" spans="1:6" ht="24" customHeight="1">
      <c r="A42" s="528"/>
      <c r="B42" s="254"/>
      <c r="C42" s="255"/>
    </row>
    <row r="43" spans="1:6" ht="24" customHeight="1"/>
    <row r="44" spans="1:6" ht="24" customHeight="1"/>
    <row r="45" spans="1:6" ht="24" customHeight="1"/>
  </sheetData>
  <mergeCells count="66">
    <mergeCell ref="A2:I2"/>
    <mergeCell ref="A3:I3"/>
    <mergeCell ref="A7:A8"/>
    <mergeCell ref="D7:D8"/>
    <mergeCell ref="E7:E8"/>
    <mergeCell ref="F7:F8"/>
    <mergeCell ref="G7:G8"/>
    <mergeCell ref="H7:H8"/>
    <mergeCell ref="I7:I8"/>
    <mergeCell ref="A11:A12"/>
    <mergeCell ref="D11:D12"/>
    <mergeCell ref="E11:E12"/>
    <mergeCell ref="F11:F12"/>
    <mergeCell ref="G11:G12"/>
    <mergeCell ref="I9:I10"/>
    <mergeCell ref="I11:I12"/>
    <mergeCell ref="A9:A10"/>
    <mergeCell ref="D9:D10"/>
    <mergeCell ref="I13:I14"/>
    <mergeCell ref="A13:A14"/>
    <mergeCell ref="D13:D14"/>
    <mergeCell ref="E13:E14"/>
    <mergeCell ref="F13:F14"/>
    <mergeCell ref="G13:G14"/>
    <mergeCell ref="H13:H14"/>
    <mergeCell ref="H11:H12"/>
    <mergeCell ref="E9:E10"/>
    <mergeCell ref="F9:F10"/>
    <mergeCell ref="G9:G10"/>
    <mergeCell ref="H9:H10"/>
    <mergeCell ref="I19:I20"/>
    <mergeCell ref="A21:A22"/>
    <mergeCell ref="D21:D22"/>
    <mergeCell ref="E21:E22"/>
    <mergeCell ref="F21:F22"/>
    <mergeCell ref="G21:G22"/>
    <mergeCell ref="H21:H22"/>
    <mergeCell ref="I21:I22"/>
    <mergeCell ref="A19:A20"/>
    <mergeCell ref="D19:D20"/>
    <mergeCell ref="E19:E20"/>
    <mergeCell ref="F19:F20"/>
    <mergeCell ref="G19:G20"/>
    <mergeCell ref="H19:H20"/>
    <mergeCell ref="E23:E24"/>
    <mergeCell ref="F23:F24"/>
    <mergeCell ref="G23:G24"/>
    <mergeCell ref="A37:A38"/>
    <mergeCell ref="H23:H24"/>
    <mergeCell ref="A23:A24"/>
    <mergeCell ref="A39:A40"/>
    <mergeCell ref="A41:A42"/>
    <mergeCell ref="I17:I18"/>
    <mergeCell ref="H17:H18"/>
    <mergeCell ref="G17:G18"/>
    <mergeCell ref="F17:F18"/>
    <mergeCell ref="E17:E18"/>
    <mergeCell ref="D17:D18"/>
    <mergeCell ref="A17:A18"/>
    <mergeCell ref="I23:I24"/>
    <mergeCell ref="A26:A27"/>
    <mergeCell ref="A28:A29"/>
    <mergeCell ref="A30:A31"/>
    <mergeCell ref="A32:A33"/>
    <mergeCell ref="A35:A36"/>
    <mergeCell ref="D23:D24"/>
  </mergeCells>
  <phoneticPr fontId="2"/>
  <printOptions horizontalCentered="1"/>
  <pageMargins left="0.23622047244094491" right="0.11811023622047245" top="0.82677165354330717" bottom="0.59055118110236227" header="0.31496062992125984" footer="0.31496062992125984"/>
  <pageSetup paperSize="9" scale="9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10"/>
  </sheetPr>
  <dimension ref="A1:J16"/>
  <sheetViews>
    <sheetView topLeftCell="A19" workbookViewId="0">
      <selection activeCell="E26" sqref="E26"/>
    </sheetView>
  </sheetViews>
  <sheetFormatPr defaultRowHeight="13.2"/>
  <cols>
    <col min="1" max="1" width="3.44140625" customWidth="1"/>
    <col min="2" max="2" width="17.44140625" customWidth="1"/>
    <col min="3" max="3" width="18.88671875" style="3" customWidth="1"/>
    <col min="4" max="8" width="8.88671875" customWidth="1"/>
    <col min="9" max="9" width="8.21875" customWidth="1"/>
    <col min="10" max="10" width="9.109375" customWidth="1"/>
    <col min="11" max="11" width="5.6640625" customWidth="1"/>
    <col min="12" max="12" width="12" customWidth="1"/>
  </cols>
  <sheetData>
    <row r="1" spans="1:10" ht="21.75" customHeight="1"/>
    <row r="2" spans="1:10" ht="38.4" customHeight="1">
      <c r="A2" s="641" t="s">
        <v>105</v>
      </c>
      <c r="B2" s="641"/>
      <c r="C2" s="641"/>
      <c r="D2" s="641"/>
      <c r="E2" s="641"/>
      <c r="F2" s="641"/>
      <c r="G2" s="641"/>
      <c r="H2" s="641"/>
      <c r="I2" s="641"/>
      <c r="J2" s="641"/>
    </row>
    <row r="3" spans="1:10" ht="38.4" customHeight="1">
      <c r="A3" s="641" t="s">
        <v>51</v>
      </c>
      <c r="B3" s="641"/>
      <c r="C3" s="641"/>
      <c r="D3" s="641"/>
      <c r="E3" s="641"/>
      <c r="F3" s="641"/>
      <c r="G3" s="641"/>
      <c r="H3" s="641"/>
      <c r="I3" s="641"/>
      <c r="J3" s="641"/>
    </row>
    <row r="4" spans="1:10" ht="32.4" customHeight="1">
      <c r="A4" s="121"/>
      <c r="B4" s="121"/>
      <c r="C4" s="121"/>
      <c r="D4" s="121"/>
      <c r="E4" s="121"/>
      <c r="F4" s="121"/>
      <c r="G4" s="121"/>
      <c r="H4" s="121"/>
      <c r="I4" s="121"/>
      <c r="J4" s="111"/>
    </row>
    <row r="5" spans="1:10" ht="21.75" customHeight="1" thickBot="1">
      <c r="A5" s="111"/>
      <c r="B5" s="111"/>
      <c r="C5" s="122"/>
      <c r="D5" s="111"/>
      <c r="E5" s="111"/>
      <c r="F5" s="111"/>
      <c r="G5" s="111"/>
      <c r="H5" s="111"/>
      <c r="I5" s="111"/>
      <c r="J5" s="111"/>
    </row>
    <row r="6" spans="1:10" ht="20.25" customHeight="1" thickBot="1">
      <c r="A6" s="123" t="s">
        <v>19</v>
      </c>
      <c r="B6" s="124" t="s">
        <v>21</v>
      </c>
      <c r="C6" s="125" t="s">
        <v>23</v>
      </c>
      <c r="D6" s="126">
        <v>1</v>
      </c>
      <c r="E6" s="126">
        <v>2</v>
      </c>
      <c r="F6" s="127">
        <v>3</v>
      </c>
      <c r="G6" s="127">
        <v>4</v>
      </c>
      <c r="H6" s="127">
        <v>5</v>
      </c>
      <c r="I6" s="126" t="s">
        <v>0</v>
      </c>
      <c r="J6" s="128" t="s">
        <v>1</v>
      </c>
    </row>
    <row r="7" spans="1:10" ht="24" customHeight="1" thickTop="1">
      <c r="A7" s="701">
        <v>1</v>
      </c>
      <c r="B7" s="130"/>
      <c r="C7" s="131"/>
      <c r="D7" s="704"/>
      <c r="E7" s="705"/>
      <c r="F7" s="703"/>
      <c r="G7" s="703"/>
      <c r="H7" s="703"/>
      <c r="I7" s="706"/>
      <c r="J7" s="676"/>
    </row>
    <row r="8" spans="1:10" ht="24" customHeight="1">
      <c r="A8" s="673"/>
      <c r="B8" s="132"/>
      <c r="C8" s="132"/>
      <c r="D8" s="643"/>
      <c r="E8" s="656"/>
      <c r="F8" s="629"/>
      <c r="G8" s="629"/>
      <c r="H8" s="629"/>
      <c r="I8" s="650"/>
      <c r="J8" s="640"/>
    </row>
    <row r="9" spans="1:10" ht="24" customHeight="1">
      <c r="A9" s="701">
        <v>2</v>
      </c>
      <c r="B9" s="133"/>
      <c r="C9" s="133"/>
      <c r="D9" s="686"/>
      <c r="E9" s="690"/>
      <c r="F9" s="703"/>
      <c r="G9" s="703"/>
      <c r="H9" s="686"/>
      <c r="I9" s="692"/>
      <c r="J9" s="700"/>
    </row>
    <row r="10" spans="1:10" ht="24" customHeight="1">
      <c r="A10" s="673"/>
      <c r="B10" s="134"/>
      <c r="C10" s="134"/>
      <c r="D10" s="665"/>
      <c r="E10" s="681"/>
      <c r="F10" s="629"/>
      <c r="G10" s="629"/>
      <c r="H10" s="665"/>
      <c r="I10" s="666"/>
      <c r="J10" s="640"/>
    </row>
    <row r="11" spans="1:10" ht="24" customHeight="1">
      <c r="A11" s="701">
        <v>3</v>
      </c>
      <c r="B11" s="135"/>
      <c r="C11" s="135"/>
      <c r="D11" s="686"/>
      <c r="E11" s="686"/>
      <c r="F11" s="649"/>
      <c r="G11" s="703"/>
      <c r="H11" s="703"/>
      <c r="I11" s="692"/>
      <c r="J11" s="696"/>
    </row>
    <row r="12" spans="1:10" ht="24" customHeight="1">
      <c r="A12" s="673"/>
      <c r="B12" s="137"/>
      <c r="C12" s="137"/>
      <c r="D12" s="665"/>
      <c r="E12" s="665"/>
      <c r="F12" s="649"/>
      <c r="G12" s="629"/>
      <c r="H12" s="629"/>
      <c r="I12" s="666"/>
      <c r="J12" s="640"/>
    </row>
    <row r="13" spans="1:10" ht="24" customHeight="1">
      <c r="A13" s="701">
        <v>4</v>
      </c>
      <c r="B13" s="135"/>
      <c r="C13" s="135"/>
      <c r="D13" s="686"/>
      <c r="E13" s="686"/>
      <c r="F13" s="686"/>
      <c r="G13" s="649"/>
      <c r="H13" s="703"/>
      <c r="I13" s="706"/>
      <c r="J13" s="707"/>
    </row>
    <row r="14" spans="1:10" ht="24" customHeight="1">
      <c r="A14" s="673"/>
      <c r="B14" s="132"/>
      <c r="C14" s="132"/>
      <c r="D14" s="665"/>
      <c r="E14" s="665"/>
      <c r="F14" s="665"/>
      <c r="G14" s="649"/>
      <c r="H14" s="629"/>
      <c r="I14" s="650"/>
      <c r="J14" s="707"/>
    </row>
    <row r="15" spans="1:10" ht="24" customHeight="1">
      <c r="A15" s="671">
        <v>5</v>
      </c>
      <c r="B15" s="129"/>
      <c r="C15" s="129"/>
      <c r="D15" s="686"/>
      <c r="E15" s="688"/>
      <c r="F15" s="686"/>
      <c r="G15" s="686"/>
      <c r="H15" s="690"/>
      <c r="I15" s="692"/>
      <c r="J15" s="684"/>
    </row>
    <row r="16" spans="1:10" ht="24" customHeight="1" thickBot="1">
      <c r="A16" s="702"/>
      <c r="B16" s="138"/>
      <c r="C16" s="138"/>
      <c r="D16" s="687"/>
      <c r="E16" s="689"/>
      <c r="F16" s="687"/>
      <c r="G16" s="687"/>
      <c r="H16" s="691"/>
      <c r="I16" s="693"/>
      <c r="J16" s="685"/>
    </row>
  </sheetData>
  <mergeCells count="42">
    <mergeCell ref="A2:J2"/>
    <mergeCell ref="A3:J3"/>
    <mergeCell ref="A7:A8"/>
    <mergeCell ref="D7:D8"/>
    <mergeCell ref="E7:E8"/>
    <mergeCell ref="F7:F8"/>
    <mergeCell ref="G7:G8"/>
    <mergeCell ref="H7:H8"/>
    <mergeCell ref="I7:I8"/>
    <mergeCell ref="J7:J8"/>
    <mergeCell ref="I9:I10"/>
    <mergeCell ref="J9:J10"/>
    <mergeCell ref="A11:A12"/>
    <mergeCell ref="D11:D12"/>
    <mergeCell ref="E11:E12"/>
    <mergeCell ref="F11:F12"/>
    <mergeCell ref="G11:G12"/>
    <mergeCell ref="H11:H12"/>
    <mergeCell ref="I11:I12"/>
    <mergeCell ref="J11:J12"/>
    <mergeCell ref="A9:A10"/>
    <mergeCell ref="D9:D10"/>
    <mergeCell ref="E9:E10"/>
    <mergeCell ref="F9:F10"/>
    <mergeCell ref="G9:G10"/>
    <mergeCell ref="H9:H10"/>
    <mergeCell ref="I13:I14"/>
    <mergeCell ref="J13:J14"/>
    <mergeCell ref="A15:A16"/>
    <mergeCell ref="D15:D16"/>
    <mergeCell ref="E15:E16"/>
    <mergeCell ref="F15:F16"/>
    <mergeCell ref="G15:G16"/>
    <mergeCell ref="H15:H16"/>
    <mergeCell ref="I15:I16"/>
    <mergeCell ref="J15:J16"/>
    <mergeCell ref="A13:A14"/>
    <mergeCell ref="D13:D14"/>
    <mergeCell ref="E13:E14"/>
    <mergeCell ref="F13:F14"/>
    <mergeCell ref="G13:G14"/>
    <mergeCell ref="H13:H14"/>
  </mergeCells>
  <phoneticPr fontId="2"/>
  <printOptions horizontalCentered="1"/>
  <pageMargins left="0.23622047244094491" right="0.11811023622047245" top="0.82677165354330717" bottom="0.59055118110236227" header="0.31496062992125984" footer="0.31496062992125984"/>
  <pageSetup paperSize="9" scale="9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7">
    <tabColor indexed="51"/>
  </sheetPr>
  <dimension ref="A1:AB41"/>
  <sheetViews>
    <sheetView zoomScale="70" zoomScaleNormal="70" workbookViewId="0">
      <selection activeCell="W28" sqref="W28"/>
    </sheetView>
  </sheetViews>
  <sheetFormatPr defaultColWidth="7.77734375" defaultRowHeight="12" customHeight="1"/>
  <cols>
    <col min="1" max="1" width="4.6640625" style="4" customWidth="1"/>
    <col min="2" max="2" width="20" style="4" customWidth="1"/>
    <col min="3" max="3" width="28.44140625" style="4" customWidth="1"/>
    <col min="4" max="8" width="7.88671875" style="4" customWidth="1"/>
    <col min="9" max="9" width="2.88671875" style="4" customWidth="1"/>
    <col min="10" max="10" width="4.6640625" style="4" customWidth="1"/>
    <col min="11" max="11" width="20" style="4" customWidth="1"/>
    <col min="12" max="12" width="28.44140625" style="4" customWidth="1"/>
    <col min="13" max="16" width="8" style="4" customWidth="1"/>
    <col min="17" max="18" width="7.77734375" style="4" customWidth="1"/>
    <col min="19" max="19" width="14.44140625" style="4" customWidth="1"/>
    <col min="20" max="20" width="7.77734375" style="4"/>
    <col min="21" max="21" width="7.77734375" style="4" customWidth="1"/>
    <col min="22" max="22" width="7.77734375" style="4"/>
    <col min="23" max="23" width="7.77734375" style="4" customWidth="1"/>
    <col min="24" max="16384" width="7.77734375" style="4"/>
  </cols>
  <sheetData>
    <row r="1" spans="1:18" ht="34.950000000000003" customHeight="1">
      <c r="A1" s="708" t="s">
        <v>116</v>
      </c>
      <c r="B1" s="708"/>
      <c r="C1" s="708"/>
      <c r="D1" s="708"/>
      <c r="E1" s="708"/>
      <c r="F1" s="708"/>
      <c r="G1" s="708"/>
      <c r="H1" s="708"/>
      <c r="I1" s="708"/>
      <c r="J1" s="708"/>
      <c r="K1" s="708"/>
      <c r="L1" s="708"/>
      <c r="M1" s="708"/>
      <c r="N1" s="708"/>
      <c r="O1" s="708"/>
      <c r="P1" s="708"/>
      <c r="Q1" s="708"/>
      <c r="R1" s="708"/>
    </row>
    <row r="2" spans="1:18" ht="22.2" customHeight="1"/>
    <row r="3" spans="1:18" ht="27.75" customHeight="1" thickBot="1">
      <c r="C3" s="753" t="s">
        <v>111</v>
      </c>
      <c r="D3" s="753"/>
      <c r="E3" s="753"/>
      <c r="F3" s="753"/>
      <c r="K3" s="22"/>
      <c r="L3" s="757" t="s">
        <v>114</v>
      </c>
      <c r="M3" s="757"/>
      <c r="N3" s="757"/>
      <c r="O3" s="757"/>
    </row>
    <row r="4" spans="1:18" ht="42" customHeight="1" thickBot="1">
      <c r="A4" s="155" t="s">
        <v>19</v>
      </c>
      <c r="B4" s="755" t="s">
        <v>10</v>
      </c>
      <c r="C4" s="756"/>
      <c r="D4" s="93">
        <v>1</v>
      </c>
      <c r="E4" s="93">
        <v>2</v>
      </c>
      <c r="F4" s="92">
        <v>3</v>
      </c>
      <c r="G4" s="94" t="s">
        <v>0</v>
      </c>
      <c r="H4" s="95" t="s">
        <v>1</v>
      </c>
      <c r="J4" s="155" t="s">
        <v>19</v>
      </c>
      <c r="K4" s="735" t="s">
        <v>10</v>
      </c>
      <c r="L4" s="736"/>
      <c r="M4" s="93">
        <v>10</v>
      </c>
      <c r="N4" s="93">
        <v>11</v>
      </c>
      <c r="O4" s="93">
        <v>12</v>
      </c>
      <c r="P4" s="93">
        <v>13</v>
      </c>
      <c r="Q4" s="94" t="s">
        <v>0</v>
      </c>
      <c r="R4" s="95" t="s">
        <v>1</v>
      </c>
    </row>
    <row r="5" spans="1:18" ht="42" customHeight="1" thickTop="1">
      <c r="A5" s="738">
        <v>1</v>
      </c>
      <c r="B5" s="148"/>
      <c r="C5" s="145"/>
      <c r="D5" s="754"/>
      <c r="E5" s="740"/>
      <c r="F5" s="742"/>
      <c r="G5" s="744"/>
      <c r="H5" s="725"/>
      <c r="J5" s="738">
        <v>10</v>
      </c>
      <c r="K5" s="142"/>
      <c r="L5" s="146"/>
      <c r="M5" s="754"/>
      <c r="N5" s="742"/>
      <c r="O5" s="721"/>
      <c r="P5" s="761"/>
      <c r="Q5" s="714"/>
      <c r="R5" s="725"/>
    </row>
    <row r="6" spans="1:18" ht="42" customHeight="1">
      <c r="A6" s="739"/>
      <c r="B6" s="149"/>
      <c r="C6" s="149"/>
      <c r="D6" s="719"/>
      <c r="E6" s="741"/>
      <c r="F6" s="743"/>
      <c r="G6" s="745"/>
      <c r="H6" s="728"/>
      <c r="J6" s="739"/>
      <c r="K6" s="141"/>
      <c r="L6" s="141"/>
      <c r="M6" s="719"/>
      <c r="N6" s="743"/>
      <c r="O6" s="722"/>
      <c r="P6" s="724"/>
      <c r="Q6" s="715"/>
      <c r="R6" s="726"/>
    </row>
    <row r="7" spans="1:18" ht="42" customHeight="1">
      <c r="A7" s="729">
        <v>2</v>
      </c>
      <c r="B7" s="142"/>
      <c r="C7" s="153"/>
      <c r="D7" s="712"/>
      <c r="E7" s="718"/>
      <c r="F7" s="747"/>
      <c r="G7" s="716"/>
      <c r="H7" s="727"/>
      <c r="J7" s="729">
        <v>11</v>
      </c>
      <c r="K7" s="142"/>
      <c r="L7" s="146"/>
      <c r="M7" s="723"/>
      <c r="N7" s="718"/>
      <c r="O7" s="723"/>
      <c r="P7" s="723"/>
      <c r="Q7" s="716"/>
      <c r="R7" s="727"/>
    </row>
    <row r="8" spans="1:18" ht="42" customHeight="1">
      <c r="A8" s="739"/>
      <c r="B8" s="141"/>
      <c r="C8" s="154"/>
      <c r="D8" s="746"/>
      <c r="E8" s="719"/>
      <c r="F8" s="748"/>
      <c r="G8" s="734"/>
      <c r="H8" s="728"/>
      <c r="J8" s="739"/>
      <c r="K8" s="141"/>
      <c r="L8" s="141"/>
      <c r="M8" s="724"/>
      <c r="N8" s="719"/>
      <c r="O8" s="724"/>
      <c r="P8" s="724"/>
      <c r="Q8" s="734"/>
      <c r="R8" s="726"/>
    </row>
    <row r="9" spans="1:18" ht="42" customHeight="1">
      <c r="A9" s="729">
        <v>3</v>
      </c>
      <c r="B9" s="139"/>
      <c r="C9" s="143"/>
      <c r="D9" s="709"/>
      <c r="E9" s="709"/>
      <c r="F9" s="751"/>
      <c r="G9" s="716"/>
      <c r="H9" s="727"/>
      <c r="J9" s="729">
        <v>12</v>
      </c>
      <c r="K9" s="142"/>
      <c r="L9" s="146"/>
      <c r="M9" s="709"/>
      <c r="N9" s="712"/>
      <c r="O9" s="718"/>
      <c r="P9" s="712"/>
      <c r="Q9" s="715"/>
      <c r="R9" s="727"/>
    </row>
    <row r="10" spans="1:18" ht="42" customHeight="1" thickBot="1">
      <c r="A10" s="730"/>
      <c r="B10" s="144"/>
      <c r="C10" s="144"/>
      <c r="D10" s="711"/>
      <c r="E10" s="711"/>
      <c r="F10" s="752"/>
      <c r="G10" s="717"/>
      <c r="H10" s="732"/>
      <c r="J10" s="758"/>
      <c r="K10" s="141"/>
      <c r="L10" s="141"/>
      <c r="M10" s="710"/>
      <c r="N10" s="746"/>
      <c r="O10" s="765"/>
      <c r="P10" s="746"/>
      <c r="Q10" s="715"/>
      <c r="R10" s="728"/>
    </row>
    <row r="11" spans="1:18" ht="42" customHeight="1">
      <c r="E11" s="20"/>
      <c r="J11" s="729">
        <v>13</v>
      </c>
      <c r="K11" s="142"/>
      <c r="L11" s="151"/>
      <c r="M11" s="712"/>
      <c r="N11" s="712"/>
      <c r="O11" s="723"/>
      <c r="P11" s="718"/>
      <c r="Q11" s="716"/>
      <c r="R11" s="727"/>
    </row>
    <row r="12" spans="1:18" ht="42" customHeight="1" thickBot="1">
      <c r="C12" s="753" t="s">
        <v>112</v>
      </c>
      <c r="D12" s="753"/>
      <c r="E12" s="753"/>
      <c r="F12" s="753"/>
      <c r="J12" s="730"/>
      <c r="K12" s="152"/>
      <c r="L12" s="152"/>
      <c r="M12" s="713"/>
      <c r="N12" s="713"/>
      <c r="O12" s="731"/>
      <c r="P12" s="720"/>
      <c r="Q12" s="717"/>
      <c r="R12" s="732"/>
    </row>
    <row r="13" spans="1:18" ht="42" customHeight="1" thickBot="1">
      <c r="A13" s="155" t="s">
        <v>19</v>
      </c>
      <c r="B13" s="755" t="s">
        <v>10</v>
      </c>
      <c r="C13" s="756"/>
      <c r="D13" s="93">
        <v>4</v>
      </c>
      <c r="E13" s="93">
        <v>5</v>
      </c>
      <c r="F13" s="93">
        <v>6</v>
      </c>
      <c r="G13" s="94" t="s">
        <v>0</v>
      </c>
      <c r="H13" s="95" t="s">
        <v>1</v>
      </c>
      <c r="K13" s="737"/>
      <c r="L13" s="737"/>
      <c r="M13" s="136"/>
      <c r="N13" s="136"/>
      <c r="O13" s="136"/>
      <c r="P13" s="96"/>
      <c r="Q13" s="96"/>
    </row>
    <row r="14" spans="1:18" ht="42" customHeight="1" thickTop="1">
      <c r="A14" s="738">
        <v>4</v>
      </c>
      <c r="B14" s="148"/>
      <c r="C14" s="148"/>
      <c r="D14" s="754"/>
      <c r="E14" s="721"/>
      <c r="F14" s="721"/>
      <c r="G14" s="744"/>
      <c r="H14" s="725"/>
    </row>
    <row r="15" spans="1:18" ht="42" customHeight="1" thickBot="1">
      <c r="A15" s="739"/>
      <c r="B15" s="141"/>
      <c r="C15" s="141"/>
      <c r="D15" s="719"/>
      <c r="E15" s="722"/>
      <c r="F15" s="722"/>
      <c r="G15" s="745"/>
      <c r="H15" s="728"/>
      <c r="L15" s="757" t="s">
        <v>115</v>
      </c>
      <c r="M15" s="757"/>
      <c r="N15" s="757"/>
      <c r="O15" s="757"/>
    </row>
    <row r="16" spans="1:18" ht="42" customHeight="1" thickBot="1">
      <c r="A16" s="729">
        <v>5</v>
      </c>
      <c r="B16" s="139"/>
      <c r="C16" s="88"/>
      <c r="D16" s="709"/>
      <c r="E16" s="718"/>
      <c r="F16" s="749"/>
      <c r="G16" s="716"/>
      <c r="H16" s="727"/>
      <c r="J16" s="155" t="s">
        <v>19</v>
      </c>
      <c r="K16" s="735" t="s">
        <v>10</v>
      </c>
      <c r="L16" s="736"/>
      <c r="M16" s="93">
        <v>14</v>
      </c>
      <c r="N16" s="93">
        <v>15</v>
      </c>
      <c r="O16" s="93">
        <v>16</v>
      </c>
      <c r="P16" s="93">
        <v>17</v>
      </c>
      <c r="Q16" s="94" t="s">
        <v>0</v>
      </c>
      <c r="R16" s="95" t="s">
        <v>1</v>
      </c>
    </row>
    <row r="17" spans="1:28" ht="42" customHeight="1" thickTop="1">
      <c r="A17" s="739"/>
      <c r="B17" s="149"/>
      <c r="C17" s="150"/>
      <c r="D17" s="741"/>
      <c r="E17" s="719"/>
      <c r="F17" s="750"/>
      <c r="G17" s="734"/>
      <c r="H17" s="728"/>
      <c r="J17" s="738">
        <v>14</v>
      </c>
      <c r="K17" s="139"/>
      <c r="L17" s="140"/>
      <c r="M17" s="754"/>
      <c r="N17" s="721"/>
      <c r="O17" s="721"/>
      <c r="P17" s="721"/>
      <c r="Q17" s="714"/>
      <c r="R17" s="725"/>
    </row>
    <row r="18" spans="1:28" ht="42" customHeight="1">
      <c r="A18" s="729">
        <v>6</v>
      </c>
      <c r="B18" s="142"/>
      <c r="C18" s="151"/>
      <c r="D18" s="709"/>
      <c r="E18" s="759"/>
      <c r="F18" s="751"/>
      <c r="G18" s="716"/>
      <c r="H18" s="727"/>
      <c r="J18" s="739"/>
      <c r="K18" s="141"/>
      <c r="L18" s="141"/>
      <c r="M18" s="719"/>
      <c r="N18" s="722"/>
      <c r="O18" s="722"/>
      <c r="P18" s="722"/>
      <c r="Q18" s="715"/>
      <c r="R18" s="726"/>
    </row>
    <row r="19" spans="1:28" ht="42" customHeight="1" thickBot="1">
      <c r="A19" s="730"/>
      <c r="B19" s="152"/>
      <c r="C19" s="152"/>
      <c r="D19" s="711"/>
      <c r="E19" s="760"/>
      <c r="F19" s="752"/>
      <c r="G19" s="717"/>
      <c r="H19" s="732"/>
      <c r="J19" s="729">
        <v>15</v>
      </c>
      <c r="K19" s="142"/>
      <c r="L19" s="139"/>
      <c r="M19" s="709"/>
      <c r="N19" s="718"/>
      <c r="O19" s="723"/>
      <c r="P19" s="723"/>
      <c r="Q19" s="716"/>
      <c r="R19" s="727"/>
    </row>
    <row r="20" spans="1:28" ht="42" customHeight="1">
      <c r="J20" s="739"/>
      <c r="K20" s="141"/>
      <c r="L20" s="141"/>
      <c r="M20" s="710"/>
      <c r="N20" s="719"/>
      <c r="O20" s="724"/>
      <c r="P20" s="724"/>
      <c r="Q20" s="715"/>
      <c r="R20" s="726"/>
    </row>
    <row r="21" spans="1:28" ht="42" customHeight="1" thickBot="1">
      <c r="C21" s="753" t="s">
        <v>113</v>
      </c>
      <c r="D21" s="753"/>
      <c r="E21" s="753"/>
      <c r="F21" s="753"/>
      <c r="J21" s="729">
        <v>16</v>
      </c>
      <c r="K21" s="142"/>
      <c r="L21" s="143"/>
      <c r="M21" s="709"/>
      <c r="N21" s="712"/>
      <c r="O21" s="718"/>
      <c r="P21" s="723"/>
      <c r="Q21" s="716"/>
      <c r="R21" s="727"/>
    </row>
    <row r="22" spans="1:28" ht="42" customHeight="1" thickBot="1">
      <c r="A22" s="155" t="s">
        <v>19</v>
      </c>
      <c r="B22" s="755" t="s">
        <v>10</v>
      </c>
      <c r="C22" s="756"/>
      <c r="D22" s="93">
        <v>7</v>
      </c>
      <c r="E22" s="93">
        <v>8</v>
      </c>
      <c r="F22" s="92">
        <v>9</v>
      </c>
      <c r="G22" s="94" t="s">
        <v>0</v>
      </c>
      <c r="H22" s="95" t="s">
        <v>1</v>
      </c>
      <c r="I22" s="96"/>
      <c r="J22" s="739"/>
      <c r="K22" s="141"/>
      <c r="L22" s="141"/>
      <c r="M22" s="710"/>
      <c r="N22" s="746"/>
      <c r="O22" s="719"/>
      <c r="P22" s="724"/>
      <c r="Q22" s="734"/>
      <c r="R22" s="728"/>
      <c r="V22" s="80"/>
    </row>
    <row r="23" spans="1:28" ht="42" customHeight="1" thickTop="1">
      <c r="A23" s="738">
        <v>7</v>
      </c>
      <c r="B23" s="145"/>
      <c r="C23" s="145"/>
      <c r="D23" s="754"/>
      <c r="E23" s="742"/>
      <c r="F23" s="721"/>
      <c r="G23" s="744"/>
      <c r="H23" s="725"/>
      <c r="J23" s="729">
        <v>17</v>
      </c>
      <c r="K23" s="142"/>
      <c r="L23" s="142"/>
      <c r="M23" s="709"/>
      <c r="N23" s="712"/>
      <c r="O23" s="712"/>
      <c r="P23" s="718"/>
      <c r="Q23" s="716"/>
      <c r="R23" s="727"/>
    </row>
    <row r="24" spans="1:28" ht="42" customHeight="1" thickBot="1">
      <c r="A24" s="758"/>
      <c r="B24" s="141"/>
      <c r="C24" s="141"/>
      <c r="D24" s="719"/>
      <c r="E24" s="743"/>
      <c r="F24" s="722"/>
      <c r="G24" s="745"/>
      <c r="H24" s="728"/>
      <c r="J24" s="730"/>
      <c r="K24" s="144"/>
      <c r="L24" s="144"/>
      <c r="M24" s="711"/>
      <c r="N24" s="713"/>
      <c r="O24" s="713"/>
      <c r="P24" s="720"/>
      <c r="Q24" s="717"/>
      <c r="R24" s="732"/>
    </row>
    <row r="25" spans="1:28" ht="42" customHeight="1">
      <c r="A25" s="729">
        <v>8</v>
      </c>
      <c r="B25" s="142"/>
      <c r="C25" s="142"/>
      <c r="D25" s="723"/>
      <c r="E25" s="718"/>
      <c r="F25" s="747"/>
      <c r="G25" s="716"/>
      <c r="H25" s="727"/>
    </row>
    <row r="26" spans="1:28" ht="42" customHeight="1">
      <c r="A26" s="758"/>
      <c r="B26" s="141"/>
      <c r="C26" s="141"/>
      <c r="D26" s="724"/>
      <c r="E26" s="719"/>
      <c r="F26" s="748"/>
      <c r="G26" s="734"/>
      <c r="H26" s="728"/>
    </row>
    <row r="27" spans="1:28" ht="42" customHeight="1">
      <c r="A27" s="729">
        <v>9</v>
      </c>
      <c r="B27" s="142"/>
      <c r="C27" s="146"/>
      <c r="D27" s="723"/>
      <c r="E27" s="709"/>
      <c r="F27" s="751"/>
      <c r="G27" s="716"/>
      <c r="H27" s="727"/>
    </row>
    <row r="28" spans="1:28" ht="42" customHeight="1" thickBot="1">
      <c r="A28" s="730"/>
      <c r="B28" s="144"/>
      <c r="C28" s="147"/>
      <c r="D28" s="731"/>
      <c r="E28" s="711"/>
      <c r="F28" s="752"/>
      <c r="G28" s="717"/>
      <c r="H28" s="732"/>
    </row>
    <row r="29" spans="1:28" ht="27.75" customHeight="1">
      <c r="A29" s="96"/>
      <c r="B29" s="68"/>
      <c r="C29" s="68"/>
      <c r="D29" s="97"/>
      <c r="E29" s="98"/>
      <c r="F29" s="66"/>
      <c r="G29" s="99"/>
      <c r="H29" s="98"/>
    </row>
    <row r="30" spans="1:28" ht="27.75" customHeight="1">
      <c r="A30" s="96"/>
      <c r="B30" s="68"/>
      <c r="C30" s="68"/>
      <c r="D30" s="97"/>
      <c r="E30" s="98"/>
      <c r="F30" s="66"/>
      <c r="G30" s="99"/>
      <c r="H30" s="98"/>
    </row>
    <row r="31" spans="1:28" ht="21" customHeight="1">
      <c r="E31" s="20"/>
      <c r="R31" s="20"/>
    </row>
    <row r="32" spans="1:28" ht="27.75" customHeight="1">
      <c r="L32" s="764"/>
      <c r="M32" s="764"/>
      <c r="N32" s="764"/>
      <c r="O32" s="764"/>
      <c r="AB32" s="4" t="s">
        <v>59</v>
      </c>
    </row>
    <row r="33" spans="10:18" ht="27.75" customHeight="1">
      <c r="K33" s="737"/>
      <c r="L33" s="737"/>
      <c r="M33" s="136"/>
      <c r="N33" s="136"/>
      <c r="O33" s="136"/>
      <c r="P33" s="96"/>
      <c r="Q33" s="96"/>
    </row>
    <row r="34" spans="10:18" ht="27.75" customHeight="1">
      <c r="J34" s="733"/>
      <c r="K34" s="68"/>
      <c r="L34" s="68"/>
      <c r="M34" s="737"/>
      <c r="N34" s="762"/>
      <c r="O34" s="762"/>
      <c r="P34" s="763"/>
      <c r="Q34" s="733"/>
    </row>
    <row r="35" spans="10:18" ht="27.75" customHeight="1">
      <c r="J35" s="733"/>
      <c r="K35" s="68"/>
      <c r="L35" s="68"/>
      <c r="M35" s="737"/>
      <c r="N35" s="762"/>
      <c r="O35" s="762"/>
      <c r="P35" s="763"/>
      <c r="Q35" s="733"/>
    </row>
    <row r="36" spans="10:18" ht="27.75" customHeight="1">
      <c r="J36" s="733"/>
      <c r="K36" s="68"/>
      <c r="L36" s="68"/>
      <c r="M36" s="766"/>
      <c r="N36" s="737"/>
      <c r="O36" s="766"/>
      <c r="P36" s="763"/>
      <c r="Q36" s="733"/>
      <c r="R36" s="80"/>
    </row>
    <row r="37" spans="10:18" ht="27.75" customHeight="1">
      <c r="J37" s="733"/>
      <c r="K37" s="68"/>
      <c r="L37" s="68"/>
      <c r="M37" s="766"/>
      <c r="N37" s="737"/>
      <c r="O37" s="766"/>
      <c r="P37" s="763"/>
      <c r="Q37" s="733"/>
    </row>
    <row r="38" spans="10:18" ht="27.75" customHeight="1">
      <c r="J38" s="733"/>
      <c r="K38" s="68"/>
      <c r="L38" s="68"/>
      <c r="M38" s="766"/>
      <c r="N38" s="762"/>
      <c r="O38" s="737"/>
      <c r="P38" s="763"/>
      <c r="Q38" s="733"/>
    </row>
    <row r="39" spans="10:18" ht="27.75" customHeight="1">
      <c r="J39" s="733"/>
      <c r="K39" s="68"/>
      <c r="L39" s="68"/>
      <c r="M39" s="766"/>
      <c r="N39" s="762"/>
      <c r="O39" s="737"/>
      <c r="P39" s="763"/>
      <c r="Q39" s="733"/>
    </row>
    <row r="40" spans="10:18" ht="12" customHeight="1">
      <c r="K40" s="47"/>
      <c r="L40" s="47"/>
    </row>
    <row r="41" spans="10:18" ht="12" customHeight="1">
      <c r="K41" s="47"/>
      <c r="L41" s="47"/>
    </row>
  </sheetData>
  <mergeCells count="142">
    <mergeCell ref="M38:M39"/>
    <mergeCell ref="O38:O39"/>
    <mergeCell ref="P38:P39"/>
    <mergeCell ref="Q38:Q39"/>
    <mergeCell ref="N38:N39"/>
    <mergeCell ref="P36:P37"/>
    <mergeCell ref="Q36:Q37"/>
    <mergeCell ref="O36:O37"/>
    <mergeCell ref="M36:M37"/>
    <mergeCell ref="N36:N37"/>
    <mergeCell ref="P5:P6"/>
    <mergeCell ref="K13:L13"/>
    <mergeCell ref="K4:L4"/>
    <mergeCell ref="N9:N10"/>
    <mergeCell ref="Q5:Q6"/>
    <mergeCell ref="O34:O35"/>
    <mergeCell ref="P34:P35"/>
    <mergeCell ref="N7:N8"/>
    <mergeCell ref="O7:O8"/>
    <mergeCell ref="P7:P8"/>
    <mergeCell ref="O19:O20"/>
    <mergeCell ref="Q19:Q20"/>
    <mergeCell ref="Q34:Q35"/>
    <mergeCell ref="N34:N35"/>
    <mergeCell ref="M34:M35"/>
    <mergeCell ref="L32:O32"/>
    <mergeCell ref="M9:M10"/>
    <mergeCell ref="O9:O10"/>
    <mergeCell ref="Q7:Q8"/>
    <mergeCell ref="P9:P10"/>
    <mergeCell ref="Q9:Q10"/>
    <mergeCell ref="L15:O15"/>
    <mergeCell ref="M21:M22"/>
    <mergeCell ref="N21:N22"/>
    <mergeCell ref="A25:A26"/>
    <mergeCell ref="D25:D26"/>
    <mergeCell ref="E25:E26"/>
    <mergeCell ref="F25:F26"/>
    <mergeCell ref="G25:G26"/>
    <mergeCell ref="H25:H26"/>
    <mergeCell ref="A27:A28"/>
    <mergeCell ref="D27:D28"/>
    <mergeCell ref="F27:F28"/>
    <mergeCell ref="G27:G28"/>
    <mergeCell ref="H27:H28"/>
    <mergeCell ref="E27:E28"/>
    <mergeCell ref="A18:A19"/>
    <mergeCell ref="E18:E19"/>
    <mergeCell ref="D16:D17"/>
    <mergeCell ref="E16:E17"/>
    <mergeCell ref="E9:E10"/>
    <mergeCell ref="A23:A24"/>
    <mergeCell ref="D23:D24"/>
    <mergeCell ref="E23:E24"/>
    <mergeCell ref="F23:F24"/>
    <mergeCell ref="A5:A6"/>
    <mergeCell ref="A16:A17"/>
    <mergeCell ref="J7:J8"/>
    <mergeCell ref="M7:M8"/>
    <mergeCell ref="C3:F3"/>
    <mergeCell ref="J5:J6"/>
    <mergeCell ref="G5:G6"/>
    <mergeCell ref="G7:G8"/>
    <mergeCell ref="H5:H6"/>
    <mergeCell ref="A7:A8"/>
    <mergeCell ref="A9:A10"/>
    <mergeCell ref="C12:F12"/>
    <mergeCell ref="B13:C13"/>
    <mergeCell ref="A14:A15"/>
    <mergeCell ref="L3:O3"/>
    <mergeCell ref="M5:M6"/>
    <mergeCell ref="N5:N6"/>
    <mergeCell ref="O5:O6"/>
    <mergeCell ref="J9:J10"/>
    <mergeCell ref="M17:M18"/>
    <mergeCell ref="E7:E8"/>
    <mergeCell ref="G16:G17"/>
    <mergeCell ref="B4:C4"/>
    <mergeCell ref="D5:D6"/>
    <mergeCell ref="E5:E6"/>
    <mergeCell ref="H18:H19"/>
    <mergeCell ref="F5:F6"/>
    <mergeCell ref="H9:H10"/>
    <mergeCell ref="D9:D10"/>
    <mergeCell ref="G14:G15"/>
    <mergeCell ref="D18:D19"/>
    <mergeCell ref="D7:D8"/>
    <mergeCell ref="J38:J39"/>
    <mergeCell ref="F7:F8"/>
    <mergeCell ref="H7:H8"/>
    <mergeCell ref="F16:F17"/>
    <mergeCell ref="H14:H15"/>
    <mergeCell ref="G18:G19"/>
    <mergeCell ref="F9:F10"/>
    <mergeCell ref="G9:G10"/>
    <mergeCell ref="G23:G24"/>
    <mergeCell ref="H23:H24"/>
    <mergeCell ref="C21:F21"/>
    <mergeCell ref="F18:F19"/>
    <mergeCell ref="F14:F15"/>
    <mergeCell ref="H16:H17"/>
    <mergeCell ref="D14:D15"/>
    <mergeCell ref="B22:C22"/>
    <mergeCell ref="J36:J37"/>
    <mergeCell ref="E14:E15"/>
    <mergeCell ref="R17:R18"/>
    <mergeCell ref="R19:R20"/>
    <mergeCell ref="R21:R22"/>
    <mergeCell ref="O21:O22"/>
    <mergeCell ref="Q21:Q22"/>
    <mergeCell ref="R23:R24"/>
    <mergeCell ref="K16:L16"/>
    <mergeCell ref="K33:L33"/>
    <mergeCell ref="J17:J18"/>
    <mergeCell ref="J34:J35"/>
    <mergeCell ref="J19:J20"/>
    <mergeCell ref="J23:J24"/>
    <mergeCell ref="J21:J22"/>
    <mergeCell ref="A1:R1"/>
    <mergeCell ref="M19:M20"/>
    <mergeCell ref="M23:M24"/>
    <mergeCell ref="N23:N24"/>
    <mergeCell ref="O23:O24"/>
    <mergeCell ref="Q17:Q18"/>
    <mergeCell ref="Q23:Q24"/>
    <mergeCell ref="N19:N20"/>
    <mergeCell ref="P23:P24"/>
    <mergeCell ref="O17:O18"/>
    <mergeCell ref="P17:P18"/>
    <mergeCell ref="P19:P20"/>
    <mergeCell ref="P21:P22"/>
    <mergeCell ref="N17:N18"/>
    <mergeCell ref="R5:R6"/>
    <mergeCell ref="R7:R8"/>
    <mergeCell ref="R9:R10"/>
    <mergeCell ref="J11:J12"/>
    <mergeCell ref="M11:M12"/>
    <mergeCell ref="N11:N12"/>
    <mergeCell ref="O11:O12"/>
    <mergeCell ref="P11:P12"/>
    <mergeCell ref="Q11:Q12"/>
    <mergeCell ref="R11:R12"/>
  </mergeCells>
  <phoneticPr fontId="2"/>
  <pageMargins left="0.15748031496062992" right="0.15748031496062992" top="0.43307086614173229" bottom="0.35433070866141736" header="0.31496062992125984" footer="0.31496062992125984"/>
  <pageSetup paperSize="9" scale="51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8">
    <tabColor indexed="51"/>
  </sheetPr>
  <dimension ref="A1:AV80"/>
  <sheetViews>
    <sheetView zoomScaleNormal="100" workbookViewId="0">
      <selection activeCell="W28" sqref="W28"/>
    </sheetView>
  </sheetViews>
  <sheetFormatPr defaultColWidth="2.88671875" defaultRowHeight="13.2"/>
  <cols>
    <col min="1" max="32" width="2.6640625" customWidth="1"/>
  </cols>
  <sheetData>
    <row r="1" spans="1:48" ht="27.75" customHeight="1">
      <c r="A1" s="780" t="s">
        <v>53</v>
      </c>
      <c r="B1" s="780"/>
      <c r="C1" s="780"/>
      <c r="D1" s="780"/>
      <c r="E1" s="780"/>
      <c r="F1" s="780"/>
      <c r="G1" s="780"/>
      <c r="H1" s="780"/>
      <c r="I1" s="780"/>
      <c r="J1" s="780"/>
      <c r="K1" s="780"/>
      <c r="L1" s="780"/>
      <c r="M1" s="780"/>
      <c r="N1" s="780"/>
      <c r="O1" s="780"/>
      <c r="P1" s="780"/>
      <c r="Q1" s="780"/>
      <c r="R1" s="780"/>
      <c r="S1" s="780"/>
      <c r="T1" s="780"/>
      <c r="U1" s="780"/>
      <c r="V1" s="780"/>
      <c r="W1" s="780"/>
      <c r="X1" s="780"/>
      <c r="Y1" s="780"/>
      <c r="Z1" s="780"/>
      <c r="AA1" s="780"/>
      <c r="AB1" s="780"/>
      <c r="AC1" s="780"/>
      <c r="AD1" s="780"/>
      <c r="AE1" s="780"/>
      <c r="AF1" s="780"/>
    </row>
    <row r="2" spans="1:48">
      <c r="A2" s="472" t="s">
        <v>30</v>
      </c>
      <c r="B2" s="472"/>
      <c r="C2" s="472"/>
      <c r="D2" s="472"/>
      <c r="E2" s="472"/>
      <c r="F2" s="472"/>
    </row>
    <row r="4" spans="1:48" ht="15" customHeight="1">
      <c r="E4" s="472"/>
      <c r="F4" s="472"/>
      <c r="G4" s="472"/>
      <c r="H4" s="472"/>
      <c r="I4" s="472"/>
      <c r="J4" s="472"/>
      <c r="K4" s="472"/>
      <c r="L4" s="472"/>
      <c r="M4" s="472"/>
      <c r="N4" s="472"/>
      <c r="O4" s="472"/>
      <c r="P4" s="472"/>
      <c r="Q4" s="472"/>
      <c r="R4" s="472"/>
      <c r="S4" s="472"/>
      <c r="T4" s="472"/>
      <c r="U4" s="472"/>
      <c r="V4" s="472"/>
      <c r="W4" s="472"/>
      <c r="X4" s="472"/>
      <c r="Y4" s="472"/>
      <c r="Z4" s="472"/>
      <c r="AA4" s="472"/>
      <c r="AB4" s="472"/>
      <c r="AC4" s="472"/>
      <c r="AD4" s="44"/>
      <c r="AE4" s="44"/>
      <c r="AF4" s="44"/>
      <c r="AG4" s="44"/>
      <c r="AH4" s="44"/>
    </row>
    <row r="5" spans="1:48" ht="15" customHeight="1" thickBot="1">
      <c r="F5" s="102"/>
      <c r="G5" s="47"/>
      <c r="H5" s="47"/>
      <c r="I5" s="63"/>
      <c r="J5" s="47"/>
      <c r="K5" s="47"/>
      <c r="L5" s="47"/>
      <c r="M5" s="60"/>
      <c r="N5" s="60"/>
      <c r="O5" s="60"/>
      <c r="P5" s="60"/>
      <c r="Q5" s="186"/>
      <c r="R5" s="185"/>
      <c r="S5" s="60"/>
      <c r="T5" s="60"/>
      <c r="U5" s="60"/>
      <c r="V5" s="60"/>
      <c r="W5" s="60"/>
      <c r="X5" s="60"/>
      <c r="Y5" s="60"/>
      <c r="Z5" s="60">
        <v>2</v>
      </c>
      <c r="AA5" s="60"/>
      <c r="AB5" s="60"/>
      <c r="AC5" s="60"/>
      <c r="AD5" s="60"/>
      <c r="AE5" s="60"/>
      <c r="AF5" s="60"/>
      <c r="AG5" s="60"/>
      <c r="AH5" s="44"/>
    </row>
    <row r="6" spans="1:48" ht="15" customHeight="1">
      <c r="G6" s="47"/>
      <c r="H6" s="47"/>
      <c r="I6" s="47"/>
      <c r="J6" s="181"/>
      <c r="K6" s="182"/>
      <c r="L6" s="182"/>
      <c r="M6" s="183"/>
      <c r="N6" s="183"/>
      <c r="O6" s="183"/>
      <c r="P6" s="183"/>
      <c r="Q6" s="183"/>
      <c r="R6" s="65"/>
      <c r="S6" s="65"/>
      <c r="T6" s="65"/>
      <c r="U6" s="65"/>
      <c r="V6" s="65"/>
      <c r="W6" s="65"/>
      <c r="X6" s="65"/>
      <c r="Y6" s="65"/>
      <c r="Z6" s="187"/>
      <c r="AA6" s="60"/>
      <c r="AB6" s="60"/>
      <c r="AC6" s="60"/>
      <c r="AD6" s="60"/>
      <c r="AE6" s="60"/>
      <c r="AF6" s="60"/>
      <c r="AG6" s="60"/>
      <c r="AH6" s="44"/>
    </row>
    <row r="7" spans="1:48" ht="15" customHeight="1" thickBot="1">
      <c r="C7" s="58"/>
      <c r="G7" s="47"/>
      <c r="H7" s="61"/>
      <c r="I7" s="47"/>
      <c r="J7" s="184"/>
      <c r="K7" s="47"/>
      <c r="L7" s="47"/>
      <c r="M7" s="60"/>
      <c r="N7" s="66">
        <v>3</v>
      </c>
      <c r="O7" s="60"/>
      <c r="P7" s="60"/>
      <c r="Q7" s="60"/>
      <c r="R7" s="60"/>
      <c r="S7" s="60"/>
      <c r="T7" s="60"/>
      <c r="U7" s="60"/>
      <c r="V7" s="60">
        <v>3</v>
      </c>
      <c r="W7" s="60"/>
      <c r="X7" s="60"/>
      <c r="Y7" s="60"/>
      <c r="Z7" s="188"/>
      <c r="AA7" s="189"/>
      <c r="AB7" s="189"/>
      <c r="AC7" s="60"/>
      <c r="AD7" s="66"/>
      <c r="AE7" s="60"/>
      <c r="AF7" s="60"/>
      <c r="AG7" s="60"/>
      <c r="AH7" s="45"/>
    </row>
    <row r="8" spans="1:48" ht="15" customHeight="1">
      <c r="E8" s="173"/>
      <c r="F8" s="174"/>
      <c r="G8" s="175"/>
      <c r="H8" s="175"/>
      <c r="I8" s="174"/>
      <c r="J8" s="51"/>
      <c r="K8" s="51"/>
      <c r="L8" s="51"/>
      <c r="M8" s="179"/>
      <c r="N8" s="45"/>
      <c r="O8" s="45"/>
      <c r="P8" s="1"/>
      <c r="Q8" s="45"/>
      <c r="R8" s="45"/>
      <c r="S8" s="45"/>
      <c r="T8" s="45"/>
      <c r="U8" s="45"/>
      <c r="V8" s="45"/>
      <c r="W8" s="190"/>
      <c r="X8" s="46"/>
      <c r="Y8" s="46"/>
      <c r="Z8" s="45"/>
      <c r="AA8" s="45"/>
      <c r="AB8" s="180"/>
      <c r="AC8" s="45"/>
      <c r="AD8" s="45"/>
      <c r="AE8" s="45"/>
      <c r="AF8" s="45"/>
      <c r="AG8" s="45"/>
      <c r="AH8" s="45"/>
    </row>
    <row r="9" spans="1:48" ht="15" customHeight="1" thickBot="1">
      <c r="C9" s="39"/>
      <c r="E9" s="176"/>
      <c r="G9" s="13"/>
      <c r="H9" s="37"/>
      <c r="K9" s="23"/>
      <c r="L9" s="101"/>
      <c r="M9" s="180"/>
      <c r="N9" s="45"/>
      <c r="O9" s="100"/>
      <c r="P9" s="45"/>
      <c r="Q9" s="45">
        <v>3</v>
      </c>
      <c r="R9" s="45"/>
      <c r="S9" s="45"/>
      <c r="T9" s="45"/>
      <c r="U9" s="45"/>
      <c r="V9" s="45"/>
      <c r="W9" s="191"/>
      <c r="X9" s="22"/>
      <c r="Y9" s="45"/>
      <c r="Z9" s="45"/>
      <c r="AA9" s="22"/>
      <c r="AB9" s="180"/>
      <c r="AC9" s="45"/>
      <c r="AD9" s="45"/>
      <c r="AE9" s="45"/>
      <c r="AF9" s="45"/>
      <c r="AG9" s="45"/>
      <c r="AH9" s="45"/>
    </row>
    <row r="10" spans="1:48" ht="15" customHeight="1">
      <c r="E10" s="177"/>
      <c r="K10" s="178"/>
      <c r="L10" s="174"/>
      <c r="M10" s="174"/>
      <c r="N10" s="51"/>
      <c r="O10" s="51"/>
      <c r="P10" s="51"/>
      <c r="Q10" s="177"/>
      <c r="W10" s="177"/>
      <c r="AB10" s="192"/>
    </row>
    <row r="11" spans="1:48" ht="15" customHeight="1">
      <c r="E11" s="177"/>
      <c r="K11" s="177"/>
      <c r="Q11" s="205"/>
      <c r="U11" s="58"/>
      <c r="W11" s="177"/>
      <c r="AB11" s="192"/>
    </row>
    <row r="12" spans="1:48" ht="15" customHeight="1">
      <c r="C12" s="469">
        <v>1</v>
      </c>
      <c r="D12" s="469"/>
      <c r="E12" s="469"/>
      <c r="F12" s="469"/>
      <c r="I12" s="469">
        <v>2</v>
      </c>
      <c r="J12" s="469"/>
      <c r="K12" s="469"/>
      <c r="L12" s="469"/>
      <c r="O12" s="469">
        <v>3</v>
      </c>
      <c r="P12" s="469"/>
      <c r="Q12" s="469"/>
      <c r="R12" s="469"/>
      <c r="U12" s="469">
        <v>4</v>
      </c>
      <c r="V12" s="469"/>
      <c r="W12" s="469"/>
      <c r="X12" s="469"/>
      <c r="AA12" s="469">
        <v>5</v>
      </c>
      <c r="AB12" s="469"/>
      <c r="AC12" s="469"/>
      <c r="AD12" s="469"/>
      <c r="AE12" s="1"/>
      <c r="AM12" s="1"/>
      <c r="AN12" s="1"/>
      <c r="AQ12" s="1"/>
      <c r="AR12" s="1"/>
      <c r="AU12" s="1"/>
      <c r="AV12" s="1"/>
    </row>
    <row r="13" spans="1:48" ht="15" customHeight="1">
      <c r="C13" s="469" t="s">
        <v>58</v>
      </c>
      <c r="D13" s="469"/>
      <c r="E13" s="469"/>
      <c r="F13" s="469"/>
      <c r="I13" s="469" t="s">
        <v>106</v>
      </c>
      <c r="J13" s="469"/>
      <c r="K13" s="469"/>
      <c r="L13" s="469"/>
      <c r="O13" s="469" t="s">
        <v>107</v>
      </c>
      <c r="P13" s="469"/>
      <c r="Q13" s="469"/>
      <c r="R13" s="469"/>
      <c r="U13" s="469" t="s">
        <v>108</v>
      </c>
      <c r="V13" s="469"/>
      <c r="W13" s="469"/>
      <c r="X13" s="469"/>
      <c r="AA13" s="469" t="s">
        <v>109</v>
      </c>
      <c r="AB13" s="469"/>
      <c r="AC13" s="469"/>
      <c r="AD13" s="469"/>
      <c r="AE13" s="1"/>
      <c r="AM13" s="1"/>
      <c r="AN13" s="1"/>
      <c r="AQ13" s="1"/>
      <c r="AR13" s="1"/>
      <c r="AU13" s="1"/>
      <c r="AV13" s="1"/>
    </row>
    <row r="14" spans="1:48" ht="15" customHeight="1">
      <c r="C14" s="778" t="s">
        <v>147</v>
      </c>
      <c r="D14" s="779"/>
      <c r="E14" s="779"/>
      <c r="F14" s="779"/>
      <c r="I14" s="778" t="s">
        <v>148</v>
      </c>
      <c r="J14" s="779"/>
      <c r="K14" s="779"/>
      <c r="L14" s="779"/>
      <c r="O14" s="778" t="s">
        <v>149</v>
      </c>
      <c r="P14" s="779"/>
      <c r="Q14" s="779"/>
      <c r="R14" s="779"/>
      <c r="S14" s="87"/>
      <c r="T14" s="87"/>
      <c r="U14" s="778" t="s">
        <v>150</v>
      </c>
      <c r="V14" s="779"/>
      <c r="W14" s="779"/>
      <c r="X14" s="779"/>
      <c r="Y14" s="87"/>
      <c r="Z14" s="87"/>
      <c r="AA14" s="778" t="s">
        <v>151</v>
      </c>
      <c r="AB14" s="779"/>
      <c r="AC14" s="779"/>
      <c r="AD14" s="779"/>
      <c r="AE14" s="86"/>
      <c r="AF14" s="87"/>
      <c r="AI14" s="87"/>
      <c r="AJ14" s="87"/>
      <c r="AM14" s="86"/>
      <c r="AN14" s="86"/>
      <c r="AQ14" s="86"/>
      <c r="AR14" s="86"/>
      <c r="AU14" s="86"/>
      <c r="AV14" s="86"/>
    </row>
    <row r="15" spans="1:48" ht="15" customHeight="1">
      <c r="C15" s="779"/>
      <c r="D15" s="779"/>
      <c r="E15" s="779"/>
      <c r="F15" s="779"/>
      <c r="I15" s="779"/>
      <c r="J15" s="779"/>
      <c r="K15" s="779"/>
      <c r="L15" s="779"/>
      <c r="O15" s="779"/>
      <c r="P15" s="779"/>
      <c r="Q15" s="779"/>
      <c r="R15" s="779"/>
      <c r="S15" s="87"/>
      <c r="T15" s="87"/>
      <c r="U15" s="779"/>
      <c r="V15" s="779"/>
      <c r="W15" s="779"/>
      <c r="X15" s="779"/>
      <c r="Y15" s="87"/>
      <c r="Z15" s="87"/>
      <c r="AA15" s="779"/>
      <c r="AB15" s="779"/>
      <c r="AC15" s="779"/>
      <c r="AD15" s="779"/>
      <c r="AE15" s="86"/>
      <c r="AF15" s="87"/>
      <c r="AI15" s="87"/>
      <c r="AJ15" s="87"/>
      <c r="AM15" s="86"/>
      <c r="AN15" s="86"/>
      <c r="AQ15" s="86"/>
      <c r="AR15" s="86"/>
      <c r="AU15" s="86"/>
      <c r="AV15" s="86"/>
    </row>
    <row r="16" spans="1:48" ht="15" customHeight="1">
      <c r="C16" s="779"/>
      <c r="D16" s="779"/>
      <c r="E16" s="779"/>
      <c r="F16" s="779"/>
      <c r="I16" s="779"/>
      <c r="J16" s="779"/>
      <c r="K16" s="779"/>
      <c r="L16" s="779"/>
      <c r="O16" s="779"/>
      <c r="P16" s="779"/>
      <c r="Q16" s="779"/>
      <c r="R16" s="779"/>
      <c r="S16" s="87"/>
      <c r="T16" s="87"/>
      <c r="U16" s="779"/>
      <c r="V16" s="779"/>
      <c r="W16" s="779"/>
      <c r="X16" s="779"/>
      <c r="Y16" s="87"/>
      <c r="Z16" s="87"/>
      <c r="AA16" s="779"/>
      <c r="AB16" s="779"/>
      <c r="AC16" s="779"/>
      <c r="AD16" s="779"/>
      <c r="AE16" s="86"/>
      <c r="AF16" s="87"/>
      <c r="AI16" s="87"/>
      <c r="AJ16" s="87"/>
      <c r="AM16" s="86"/>
      <c r="AN16" s="86"/>
      <c r="AQ16" s="86"/>
      <c r="AR16" s="86"/>
      <c r="AU16" s="86"/>
      <c r="AV16" s="86"/>
    </row>
    <row r="17" spans="1:48" ht="15" customHeight="1">
      <c r="C17" s="779"/>
      <c r="D17" s="779"/>
      <c r="E17" s="779"/>
      <c r="F17" s="779"/>
      <c r="I17" s="779"/>
      <c r="J17" s="779"/>
      <c r="K17" s="779"/>
      <c r="L17" s="779"/>
      <c r="O17" s="779"/>
      <c r="P17" s="779"/>
      <c r="Q17" s="779"/>
      <c r="R17" s="779"/>
      <c r="S17" s="87"/>
      <c r="T17" s="87"/>
      <c r="U17" s="779"/>
      <c r="V17" s="779"/>
      <c r="W17" s="779"/>
      <c r="X17" s="779"/>
      <c r="Y17" s="87"/>
      <c r="Z17" s="87"/>
      <c r="AA17" s="779"/>
      <c r="AB17" s="779"/>
      <c r="AC17" s="779"/>
      <c r="AD17" s="779"/>
      <c r="AE17" s="86"/>
      <c r="AF17" s="87"/>
      <c r="AI17" s="87"/>
      <c r="AJ17" s="87"/>
      <c r="AM17" s="86"/>
      <c r="AN17" s="86"/>
      <c r="AQ17" s="86"/>
      <c r="AR17" s="86"/>
      <c r="AU17" s="86"/>
      <c r="AV17" s="86"/>
    </row>
    <row r="18" spans="1:48" ht="15" customHeight="1">
      <c r="C18" s="779"/>
      <c r="D18" s="779"/>
      <c r="E18" s="779"/>
      <c r="F18" s="779"/>
      <c r="I18" s="779"/>
      <c r="J18" s="779"/>
      <c r="K18" s="779"/>
      <c r="L18" s="779"/>
      <c r="O18" s="779"/>
      <c r="P18" s="779"/>
      <c r="Q18" s="779"/>
      <c r="R18" s="779"/>
      <c r="S18" s="87"/>
      <c r="T18" s="87"/>
      <c r="U18" s="779"/>
      <c r="V18" s="779"/>
      <c r="W18" s="779"/>
      <c r="X18" s="779"/>
      <c r="Y18" s="87"/>
      <c r="Z18" s="87"/>
      <c r="AA18" s="779"/>
      <c r="AB18" s="779"/>
      <c r="AC18" s="779"/>
      <c r="AD18" s="779"/>
      <c r="AE18" s="86"/>
      <c r="AF18" s="87"/>
      <c r="AI18" s="87"/>
      <c r="AJ18" s="87"/>
      <c r="AM18" s="86"/>
      <c r="AN18" s="86"/>
      <c r="AQ18" s="86"/>
      <c r="AR18" s="86"/>
      <c r="AU18" s="86"/>
      <c r="AV18" s="86"/>
    </row>
    <row r="19" spans="1:48" ht="15" customHeight="1">
      <c r="C19" s="779"/>
      <c r="D19" s="779"/>
      <c r="E19" s="779"/>
      <c r="F19" s="779"/>
      <c r="I19" s="779"/>
      <c r="J19" s="779"/>
      <c r="K19" s="779"/>
      <c r="L19" s="779"/>
      <c r="O19" s="779"/>
      <c r="P19" s="779"/>
      <c r="Q19" s="779"/>
      <c r="R19" s="779"/>
      <c r="S19" s="87"/>
      <c r="T19" s="87"/>
      <c r="U19" s="779"/>
      <c r="V19" s="779"/>
      <c r="W19" s="779"/>
      <c r="X19" s="779"/>
      <c r="Y19" s="87"/>
      <c r="Z19" s="87"/>
      <c r="AA19" s="779"/>
      <c r="AB19" s="779"/>
      <c r="AC19" s="779"/>
      <c r="AD19" s="779"/>
      <c r="AE19" s="86"/>
      <c r="AF19" s="87"/>
      <c r="AI19" s="87"/>
      <c r="AJ19" s="87"/>
      <c r="AM19" s="86"/>
      <c r="AN19" s="86"/>
      <c r="AQ19" s="86"/>
      <c r="AR19" s="86"/>
      <c r="AU19" s="86"/>
      <c r="AV19" s="86"/>
    </row>
    <row r="20" spans="1:48" ht="15" customHeight="1">
      <c r="C20" s="469">
        <v>2</v>
      </c>
      <c r="D20" s="469"/>
      <c r="E20" s="469"/>
      <c r="F20" s="469"/>
      <c r="I20" s="469">
        <v>4</v>
      </c>
      <c r="J20" s="469"/>
      <c r="K20" s="469"/>
      <c r="L20" s="469"/>
      <c r="O20" s="469">
        <v>7</v>
      </c>
      <c r="P20" s="469"/>
      <c r="Q20" s="469"/>
      <c r="R20" s="469"/>
      <c r="U20" s="469">
        <v>10</v>
      </c>
      <c r="V20" s="469"/>
      <c r="W20" s="469"/>
      <c r="X20" s="469"/>
      <c r="AA20" s="469">
        <v>14</v>
      </c>
      <c r="AB20" s="469"/>
      <c r="AC20" s="469"/>
      <c r="AD20" s="469"/>
      <c r="AE20" s="1"/>
      <c r="AM20" s="1"/>
      <c r="AN20" s="1"/>
      <c r="AQ20" s="1"/>
      <c r="AR20" s="1"/>
      <c r="AU20" s="1"/>
      <c r="AV20" s="1"/>
    </row>
    <row r="21" spans="1:48" ht="15" customHeight="1"/>
    <row r="22" spans="1:48" ht="15" customHeight="1">
      <c r="A22" s="472" t="s">
        <v>31</v>
      </c>
      <c r="B22" s="472"/>
      <c r="C22" s="472"/>
      <c r="D22" s="472"/>
      <c r="E22" s="472"/>
      <c r="F22" s="472"/>
    </row>
    <row r="23" spans="1:48" ht="15" customHeight="1">
      <c r="A23" s="1"/>
      <c r="B23" s="1"/>
      <c r="C23" s="1"/>
      <c r="D23" s="1"/>
      <c r="E23" s="1"/>
      <c r="F23" s="1"/>
    </row>
    <row r="24" spans="1:48" ht="15" customHeight="1">
      <c r="E24" s="472" t="s">
        <v>153</v>
      </c>
      <c r="F24" s="472"/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72"/>
      <c r="R24" s="472"/>
      <c r="S24" s="472"/>
      <c r="T24" s="472"/>
      <c r="U24" s="472"/>
      <c r="V24" s="472"/>
      <c r="W24" s="472"/>
      <c r="X24" s="472"/>
      <c r="Y24" s="472"/>
      <c r="Z24" s="472"/>
      <c r="AA24" s="472"/>
      <c r="AB24" s="472"/>
      <c r="AC24" s="44"/>
      <c r="AD24" s="44"/>
      <c r="AE24" s="44"/>
      <c r="AF24" s="44"/>
    </row>
    <row r="25" spans="1:48" ht="15" customHeight="1" thickBot="1">
      <c r="F25" s="102"/>
      <c r="G25" s="47"/>
      <c r="H25" s="47"/>
      <c r="I25" s="63">
        <v>2</v>
      </c>
      <c r="J25" s="47"/>
      <c r="K25" s="47"/>
      <c r="L25" s="47"/>
      <c r="M25" s="60"/>
      <c r="N25" s="60"/>
      <c r="O25" s="60"/>
      <c r="P25" s="60"/>
      <c r="Q25" s="60"/>
      <c r="R25" s="188"/>
      <c r="S25" s="189"/>
      <c r="T25" s="189"/>
      <c r="U25" s="189"/>
      <c r="V25" s="189"/>
      <c r="W25" s="189"/>
      <c r="X25" s="189"/>
      <c r="Y25" s="189"/>
      <c r="Z25" s="60"/>
      <c r="AA25" s="60"/>
      <c r="AB25" s="60"/>
      <c r="AC25" s="60"/>
      <c r="AD25" s="60"/>
      <c r="AE25" s="60"/>
      <c r="AF25" s="60"/>
      <c r="AG25" s="60"/>
    </row>
    <row r="26" spans="1:48" ht="15" customHeight="1">
      <c r="G26" s="47"/>
      <c r="H26" s="47"/>
      <c r="I26" s="47"/>
      <c r="J26" s="193"/>
      <c r="K26" s="64"/>
      <c r="L26" s="64"/>
      <c r="M26" s="65"/>
      <c r="N26" s="65"/>
      <c r="O26" s="65"/>
      <c r="P26" s="65"/>
      <c r="Q26" s="65"/>
      <c r="R26" s="183"/>
      <c r="S26" s="183"/>
      <c r="T26" s="183"/>
      <c r="U26" s="183"/>
      <c r="V26" s="183"/>
      <c r="W26" s="183"/>
      <c r="X26" s="183"/>
      <c r="Y26" s="195"/>
      <c r="Z26" s="60"/>
      <c r="AA26" s="60"/>
      <c r="AB26" s="60"/>
      <c r="AC26" s="60"/>
      <c r="AD26" s="60"/>
      <c r="AE26" s="60"/>
      <c r="AF26" s="60"/>
      <c r="AG26" s="60"/>
    </row>
    <row r="27" spans="1:48" ht="15" customHeight="1" thickBot="1">
      <c r="C27" s="58"/>
      <c r="G27" s="47"/>
      <c r="H27" s="61"/>
      <c r="I27" s="47"/>
      <c r="J27" s="184"/>
      <c r="K27" s="47"/>
      <c r="L27" s="47"/>
      <c r="M27" s="60"/>
      <c r="N27" s="66">
        <v>3</v>
      </c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194"/>
      <c r="Z27" s="60"/>
      <c r="AA27" s="60"/>
      <c r="AB27" s="60"/>
      <c r="AC27" s="60">
        <v>0</v>
      </c>
      <c r="AD27" s="66"/>
      <c r="AE27" s="60"/>
      <c r="AF27" s="60"/>
      <c r="AG27" s="60"/>
    </row>
    <row r="28" spans="1:48" ht="15" customHeight="1">
      <c r="E28" s="173"/>
      <c r="F28" s="174"/>
      <c r="G28" s="175"/>
      <c r="H28" s="175"/>
      <c r="I28" s="174"/>
      <c r="J28" s="51"/>
      <c r="K28" s="51"/>
      <c r="L28" s="51"/>
      <c r="M28" s="46"/>
      <c r="N28" s="200"/>
      <c r="O28" s="45"/>
      <c r="P28" s="1"/>
      <c r="Q28" s="45"/>
      <c r="R28" s="45"/>
      <c r="S28" s="45"/>
      <c r="T28" s="45"/>
      <c r="U28" s="45"/>
      <c r="V28" s="45"/>
      <c r="W28" s="196"/>
      <c r="X28" s="197"/>
      <c r="Y28" s="197"/>
      <c r="Z28" s="46"/>
      <c r="AA28" s="46"/>
      <c r="AB28" s="179"/>
      <c r="AC28" s="45"/>
      <c r="AD28" s="45"/>
      <c r="AE28" s="45"/>
      <c r="AF28" s="45"/>
      <c r="AG28" s="60"/>
    </row>
    <row r="29" spans="1:48" ht="15" customHeight="1" thickBot="1">
      <c r="C29" s="39"/>
      <c r="E29" s="176"/>
      <c r="G29" s="13"/>
      <c r="H29" s="37"/>
      <c r="J29">
        <v>2</v>
      </c>
      <c r="K29" s="23"/>
      <c r="L29" s="101"/>
      <c r="M29" s="45"/>
      <c r="N29" s="201"/>
      <c r="O29" s="202"/>
      <c r="P29" s="203"/>
      <c r="Q29" s="45"/>
      <c r="R29" s="45"/>
      <c r="S29" s="45"/>
      <c r="T29" s="45"/>
      <c r="U29" s="45"/>
      <c r="V29" s="45"/>
      <c r="W29" s="191"/>
      <c r="X29" s="22"/>
      <c r="Y29" s="45"/>
      <c r="Z29" s="45"/>
      <c r="AA29" s="22"/>
      <c r="AB29" s="180"/>
      <c r="AC29" s="45"/>
      <c r="AD29" s="45"/>
      <c r="AE29" s="45"/>
      <c r="AF29" s="45"/>
      <c r="AG29" s="45"/>
    </row>
    <row r="30" spans="1:48" ht="15" customHeight="1">
      <c r="E30" s="177"/>
      <c r="K30" s="199"/>
      <c r="L30" s="51"/>
      <c r="M30" s="51"/>
      <c r="N30" s="174"/>
      <c r="O30" s="174"/>
      <c r="P30" s="198"/>
      <c r="W30" s="177"/>
      <c r="AB30" s="192"/>
    </row>
    <row r="31" spans="1:48" ht="15" customHeight="1">
      <c r="E31" s="177"/>
      <c r="K31" s="177"/>
      <c r="P31" s="192"/>
      <c r="U31" s="58"/>
      <c r="W31" s="177"/>
      <c r="AB31" s="192"/>
    </row>
    <row r="32" spans="1:48" ht="15" customHeight="1">
      <c r="C32" s="469">
        <v>1</v>
      </c>
      <c r="D32" s="469"/>
      <c r="E32" s="469"/>
      <c r="F32" s="469"/>
      <c r="I32" s="469">
        <v>2</v>
      </c>
      <c r="J32" s="469"/>
      <c r="K32" s="469"/>
      <c r="L32" s="469"/>
      <c r="O32" s="469">
        <v>3</v>
      </c>
      <c r="P32" s="469"/>
      <c r="Q32" s="469"/>
      <c r="R32" s="469"/>
      <c r="U32" s="469">
        <v>4</v>
      </c>
      <c r="V32" s="469"/>
      <c r="W32" s="469"/>
      <c r="X32" s="469"/>
      <c r="AA32" s="469">
        <v>5</v>
      </c>
      <c r="AB32" s="469"/>
      <c r="AC32" s="469"/>
      <c r="AD32" s="469"/>
    </row>
    <row r="33" spans="1:32" ht="15" customHeight="1">
      <c r="C33" s="469" t="s">
        <v>58</v>
      </c>
      <c r="D33" s="469"/>
      <c r="E33" s="469"/>
      <c r="F33" s="469"/>
      <c r="I33" s="469" t="s">
        <v>106</v>
      </c>
      <c r="J33" s="469"/>
      <c r="K33" s="469"/>
      <c r="L33" s="469"/>
      <c r="O33" s="469" t="s">
        <v>107</v>
      </c>
      <c r="P33" s="469"/>
      <c r="Q33" s="469"/>
      <c r="R33" s="469"/>
      <c r="U33" s="469" t="s">
        <v>108</v>
      </c>
      <c r="V33" s="469"/>
      <c r="W33" s="469"/>
      <c r="X33" s="469"/>
      <c r="AA33" s="469" t="s">
        <v>109</v>
      </c>
      <c r="AB33" s="469"/>
      <c r="AC33" s="469"/>
      <c r="AD33" s="469"/>
    </row>
    <row r="34" spans="1:32" ht="15" customHeight="1">
      <c r="C34" s="776" t="s">
        <v>135</v>
      </c>
      <c r="D34" s="777"/>
      <c r="E34" s="777"/>
      <c r="F34" s="777"/>
      <c r="I34" s="776" t="s">
        <v>136</v>
      </c>
      <c r="J34" s="777"/>
      <c r="K34" s="777"/>
      <c r="L34" s="777"/>
      <c r="O34" s="776" t="s">
        <v>137</v>
      </c>
      <c r="P34" s="777"/>
      <c r="Q34" s="777"/>
      <c r="R34" s="777"/>
      <c r="S34" s="87"/>
      <c r="T34" s="87"/>
      <c r="U34" s="776" t="s">
        <v>138</v>
      </c>
      <c r="V34" s="777"/>
      <c r="W34" s="777"/>
      <c r="X34" s="777"/>
      <c r="Y34" s="87"/>
      <c r="Z34" s="87"/>
      <c r="AA34" s="776" t="s">
        <v>139</v>
      </c>
      <c r="AB34" s="777"/>
      <c r="AC34" s="777"/>
      <c r="AD34" s="777"/>
      <c r="AE34" s="87"/>
      <c r="AF34" s="87"/>
    </row>
    <row r="35" spans="1:32" ht="15" customHeight="1">
      <c r="C35" s="777"/>
      <c r="D35" s="777"/>
      <c r="E35" s="777"/>
      <c r="F35" s="777"/>
      <c r="I35" s="777"/>
      <c r="J35" s="777"/>
      <c r="K35" s="777"/>
      <c r="L35" s="777"/>
      <c r="O35" s="777"/>
      <c r="P35" s="777"/>
      <c r="Q35" s="777"/>
      <c r="R35" s="777"/>
      <c r="S35" s="87"/>
      <c r="T35" s="87"/>
      <c r="U35" s="777"/>
      <c r="V35" s="777"/>
      <c r="W35" s="777"/>
      <c r="X35" s="777"/>
      <c r="Y35" s="87"/>
      <c r="Z35" s="87"/>
      <c r="AA35" s="777"/>
      <c r="AB35" s="777"/>
      <c r="AC35" s="777"/>
      <c r="AD35" s="777"/>
      <c r="AE35" s="87"/>
      <c r="AF35" s="87"/>
    </row>
    <row r="36" spans="1:32" ht="15" customHeight="1">
      <c r="C36" s="777"/>
      <c r="D36" s="777"/>
      <c r="E36" s="777"/>
      <c r="F36" s="777"/>
      <c r="I36" s="777"/>
      <c r="J36" s="777"/>
      <c r="K36" s="777"/>
      <c r="L36" s="777"/>
      <c r="O36" s="777"/>
      <c r="P36" s="777"/>
      <c r="Q36" s="777"/>
      <c r="R36" s="777"/>
      <c r="S36" s="87"/>
      <c r="T36" s="87"/>
      <c r="U36" s="777"/>
      <c r="V36" s="777"/>
      <c r="W36" s="777"/>
      <c r="X36" s="777"/>
      <c r="Y36" s="87"/>
      <c r="Z36" s="87"/>
      <c r="AA36" s="777"/>
      <c r="AB36" s="777"/>
      <c r="AC36" s="777"/>
      <c r="AD36" s="777"/>
      <c r="AE36" s="87"/>
      <c r="AF36" s="87"/>
    </row>
    <row r="37" spans="1:32" ht="15" customHeight="1">
      <c r="C37" s="777"/>
      <c r="D37" s="777"/>
      <c r="E37" s="777"/>
      <c r="F37" s="777"/>
      <c r="I37" s="777"/>
      <c r="J37" s="777"/>
      <c r="K37" s="777"/>
      <c r="L37" s="777"/>
      <c r="O37" s="777"/>
      <c r="P37" s="777"/>
      <c r="Q37" s="777"/>
      <c r="R37" s="777"/>
      <c r="S37" s="87"/>
      <c r="T37" s="87"/>
      <c r="U37" s="777"/>
      <c r="V37" s="777"/>
      <c r="W37" s="777"/>
      <c r="X37" s="777"/>
      <c r="Y37" s="87"/>
      <c r="Z37" s="87"/>
      <c r="AA37" s="777"/>
      <c r="AB37" s="777"/>
      <c r="AC37" s="777"/>
      <c r="AD37" s="777"/>
      <c r="AE37" s="87"/>
      <c r="AF37" s="87"/>
    </row>
    <row r="38" spans="1:32" ht="15" customHeight="1">
      <c r="C38" s="777"/>
      <c r="D38" s="777"/>
      <c r="E38" s="777"/>
      <c r="F38" s="777"/>
      <c r="I38" s="777"/>
      <c r="J38" s="777"/>
      <c r="K38" s="777"/>
      <c r="L38" s="777"/>
      <c r="O38" s="777"/>
      <c r="P38" s="777"/>
      <c r="Q38" s="777"/>
      <c r="R38" s="777"/>
      <c r="S38" s="87"/>
      <c r="T38" s="87"/>
      <c r="U38" s="777"/>
      <c r="V38" s="777"/>
      <c r="W38" s="777"/>
      <c r="X38" s="777"/>
      <c r="Y38" s="87"/>
      <c r="Z38" s="87"/>
      <c r="AA38" s="777"/>
      <c r="AB38" s="777"/>
      <c r="AC38" s="777"/>
      <c r="AD38" s="777"/>
      <c r="AE38" s="87"/>
      <c r="AF38" s="87"/>
    </row>
    <row r="39" spans="1:32" ht="15" customHeight="1">
      <c r="C39" s="777"/>
      <c r="D39" s="777"/>
      <c r="E39" s="777"/>
      <c r="F39" s="777"/>
      <c r="I39" s="777"/>
      <c r="J39" s="777"/>
      <c r="K39" s="777"/>
      <c r="L39" s="777"/>
      <c r="O39" s="777"/>
      <c r="P39" s="777"/>
      <c r="Q39" s="777"/>
      <c r="R39" s="777"/>
      <c r="S39" s="87"/>
      <c r="T39" s="87"/>
      <c r="U39" s="777"/>
      <c r="V39" s="777"/>
      <c r="W39" s="777"/>
      <c r="X39" s="777"/>
      <c r="Y39" s="87"/>
      <c r="Z39" s="87"/>
      <c r="AA39" s="777"/>
      <c r="AB39" s="777"/>
      <c r="AC39" s="777"/>
      <c r="AD39" s="777"/>
      <c r="AE39" s="87"/>
      <c r="AF39" s="87"/>
    </row>
    <row r="40" spans="1:32" ht="15" customHeight="1">
      <c r="C40" s="469">
        <v>1</v>
      </c>
      <c r="D40" s="469"/>
      <c r="E40" s="469"/>
      <c r="F40" s="469"/>
      <c r="I40" s="469">
        <v>6</v>
      </c>
      <c r="J40" s="469"/>
      <c r="K40" s="469"/>
      <c r="L40" s="469"/>
      <c r="O40" s="469">
        <v>18</v>
      </c>
      <c r="P40" s="469"/>
      <c r="Q40" s="469"/>
      <c r="R40" s="469"/>
      <c r="U40" s="469">
        <v>12</v>
      </c>
      <c r="V40" s="469"/>
      <c r="W40" s="469"/>
      <c r="X40" s="469"/>
      <c r="AA40" s="469">
        <v>17</v>
      </c>
      <c r="AB40" s="469"/>
      <c r="AC40" s="469"/>
      <c r="AD40" s="469"/>
    </row>
    <row r="41" spans="1:32" ht="15" customHeight="1"/>
    <row r="42" spans="1:32" ht="15" customHeight="1">
      <c r="A42" s="472" t="s">
        <v>110</v>
      </c>
      <c r="B42" s="472"/>
      <c r="C42" s="472"/>
      <c r="D42" s="472"/>
      <c r="E42" s="472"/>
      <c r="F42" s="472"/>
      <c r="G42" s="472"/>
      <c r="M42" s="1"/>
      <c r="N42" s="1"/>
    </row>
    <row r="43" spans="1:32" ht="15" customHeight="1">
      <c r="C43" s="1"/>
      <c r="D43" s="1"/>
      <c r="E43" s="1"/>
      <c r="F43" s="1"/>
    </row>
    <row r="44" spans="1:32" ht="15" customHeight="1">
      <c r="E44" s="769" t="s">
        <v>154</v>
      </c>
      <c r="F44" s="769"/>
      <c r="G44" s="769"/>
      <c r="H44" s="769"/>
      <c r="I44" s="769"/>
      <c r="J44" s="769"/>
      <c r="K44" s="769"/>
      <c r="L44" s="769"/>
      <c r="M44" s="769"/>
      <c r="N44" s="769"/>
      <c r="O44" s="769"/>
      <c r="P44" s="769"/>
      <c r="Q44" s="769"/>
      <c r="R44" s="769"/>
      <c r="S44" s="769"/>
      <c r="T44" s="769"/>
      <c r="U44" s="769"/>
      <c r="V44" s="769"/>
      <c r="W44" s="769"/>
      <c r="X44" s="769"/>
      <c r="Y44" s="769"/>
      <c r="Z44" s="769"/>
      <c r="AA44" s="769"/>
      <c r="AB44" s="44"/>
      <c r="AC44" s="44"/>
      <c r="AD44" s="44"/>
      <c r="AE44" s="44"/>
      <c r="AF44" s="44"/>
    </row>
    <row r="45" spans="1:32" ht="15" customHeight="1" thickBot="1">
      <c r="F45" s="47">
        <v>0</v>
      </c>
      <c r="G45" s="47"/>
      <c r="H45" s="47"/>
      <c r="I45" s="47"/>
      <c r="J45" s="47"/>
      <c r="K45" s="47"/>
      <c r="L45" s="63"/>
      <c r="M45" s="47"/>
      <c r="N45" s="47"/>
      <c r="O45" s="47"/>
      <c r="P45" s="188"/>
      <c r="Q45" s="189"/>
      <c r="R45" s="189"/>
      <c r="S45" s="60"/>
      <c r="T45" s="60"/>
      <c r="U45" s="60"/>
      <c r="V45" s="60"/>
      <c r="W45" s="60"/>
      <c r="X45" s="60"/>
      <c r="Y45" s="104"/>
      <c r="Z45" s="60"/>
      <c r="AA45" s="60"/>
      <c r="AB45" s="60"/>
      <c r="AC45" s="60"/>
      <c r="AD45" s="60"/>
      <c r="AE45" s="60"/>
      <c r="AF45" s="60"/>
    </row>
    <row r="46" spans="1:32" ht="15" customHeight="1">
      <c r="E46" s="47"/>
      <c r="F46" s="47"/>
      <c r="G46" s="193"/>
      <c r="H46" s="64"/>
      <c r="I46" s="64"/>
      <c r="J46" s="64"/>
      <c r="K46" s="64"/>
      <c r="L46" s="64"/>
      <c r="M46" s="51"/>
      <c r="N46" s="64"/>
      <c r="O46" s="64"/>
      <c r="Q46" s="60"/>
      <c r="R46" s="60"/>
      <c r="S46" s="183"/>
      <c r="T46" s="183"/>
      <c r="U46" s="183"/>
      <c r="V46" s="183"/>
      <c r="W46" s="195"/>
      <c r="X46" s="60"/>
      <c r="Y46" s="60"/>
      <c r="Z46" s="60"/>
      <c r="AA46" s="60"/>
      <c r="AB46" s="60"/>
      <c r="AC46" s="60"/>
      <c r="AD46" s="60"/>
      <c r="AE46" s="60"/>
      <c r="AF46" s="60"/>
    </row>
    <row r="47" spans="1:32" ht="15" customHeight="1" thickBot="1">
      <c r="E47" s="47"/>
      <c r="F47" s="47"/>
      <c r="G47" s="211"/>
      <c r="H47" s="47"/>
      <c r="I47" s="47"/>
      <c r="J47" s="47"/>
      <c r="K47" s="47">
        <v>3</v>
      </c>
      <c r="L47" s="105"/>
      <c r="N47" s="47"/>
      <c r="O47" s="47"/>
      <c r="Q47" s="60"/>
      <c r="R47" s="66"/>
      <c r="S47" s="189"/>
      <c r="T47" s="189"/>
      <c r="U47" s="210"/>
      <c r="V47" s="189"/>
      <c r="W47" s="186"/>
      <c r="X47" s="60"/>
      <c r="Y47" s="60"/>
      <c r="Z47" s="60"/>
      <c r="AA47" s="60"/>
      <c r="AB47" s="60">
        <v>0</v>
      </c>
      <c r="AC47" s="60"/>
      <c r="AD47" s="60"/>
      <c r="AE47" s="60"/>
      <c r="AF47" s="60"/>
    </row>
    <row r="48" spans="1:32" ht="15" customHeight="1">
      <c r="D48" s="204"/>
      <c r="E48" s="197"/>
      <c r="F48" s="197"/>
      <c r="G48" s="46"/>
      <c r="H48" s="51"/>
      <c r="I48" s="75"/>
      <c r="J48" s="75"/>
      <c r="K48" s="177"/>
      <c r="Q48" s="45"/>
      <c r="R48" s="45"/>
      <c r="S48" s="200"/>
      <c r="T48" s="1"/>
      <c r="U48" s="45"/>
      <c r="V48" s="45"/>
      <c r="W48" s="45"/>
      <c r="X48" s="46"/>
      <c r="Y48" s="46"/>
      <c r="Z48" s="46"/>
      <c r="AA48" s="179"/>
      <c r="AB48" s="45"/>
      <c r="AC48" s="45"/>
      <c r="AD48" s="45"/>
      <c r="AE48" s="45"/>
      <c r="AF48" s="45"/>
    </row>
    <row r="49" spans="3:32" ht="15" customHeight="1" thickBot="1">
      <c r="D49" s="200"/>
      <c r="E49" s="45"/>
      <c r="F49" s="45"/>
      <c r="G49" s="103"/>
      <c r="H49">
        <v>2</v>
      </c>
      <c r="J49" s="206"/>
      <c r="K49" s="207"/>
      <c r="L49" s="208"/>
      <c r="N49" s="23"/>
      <c r="Q49" s="45"/>
      <c r="R49" s="45"/>
      <c r="S49" s="209"/>
      <c r="T49" s="45"/>
      <c r="U49" s="1" t="s">
        <v>152</v>
      </c>
      <c r="V49" s="45"/>
      <c r="W49" s="45"/>
      <c r="X49" s="103"/>
      <c r="Y49" s="45">
        <v>1</v>
      </c>
      <c r="Z49" s="45"/>
      <c r="AA49" s="180"/>
      <c r="AB49" s="22"/>
      <c r="AC49" s="45"/>
      <c r="AD49" s="45"/>
      <c r="AE49" s="45"/>
      <c r="AF49" s="45"/>
    </row>
    <row r="50" spans="3:32" ht="15" customHeight="1">
      <c r="D50" s="177"/>
      <c r="I50" s="199"/>
      <c r="J50" s="51"/>
      <c r="L50" s="192"/>
      <c r="Q50" s="178"/>
      <c r="R50" s="174"/>
      <c r="S50" s="51"/>
      <c r="T50" s="51"/>
      <c r="U50" s="177"/>
      <c r="Y50" s="192"/>
      <c r="Z50" s="51"/>
      <c r="AA50" s="51"/>
      <c r="AB50" s="174"/>
      <c r="AC50" s="198"/>
    </row>
    <row r="51" spans="3:32" ht="15" customHeight="1">
      <c r="D51" s="205"/>
      <c r="I51" s="177"/>
      <c r="L51" s="192"/>
      <c r="Q51" s="177"/>
      <c r="U51" s="177"/>
      <c r="Y51" s="192"/>
      <c r="AC51" s="192"/>
    </row>
    <row r="52" spans="3:32" ht="15" customHeight="1">
      <c r="C52" s="767">
        <v>1</v>
      </c>
      <c r="D52" s="768"/>
      <c r="H52" s="767">
        <v>2</v>
      </c>
      <c r="I52" s="768"/>
      <c r="K52" s="1"/>
      <c r="L52" s="767">
        <v>3</v>
      </c>
      <c r="M52" s="768"/>
      <c r="P52" s="767">
        <v>4</v>
      </c>
      <c r="Q52" s="768"/>
      <c r="T52" s="767">
        <v>5</v>
      </c>
      <c r="U52" s="768"/>
      <c r="Y52" s="767">
        <v>6</v>
      </c>
      <c r="Z52" s="768"/>
      <c r="AC52" s="767">
        <v>7</v>
      </c>
      <c r="AD52" s="768"/>
    </row>
    <row r="53" spans="3:32" ht="15" customHeight="1">
      <c r="C53" s="767" t="s">
        <v>117</v>
      </c>
      <c r="D53" s="768"/>
      <c r="H53" s="767" t="s">
        <v>118</v>
      </c>
      <c r="I53" s="768"/>
      <c r="K53" s="1"/>
      <c r="L53" s="767" t="s">
        <v>119</v>
      </c>
      <c r="M53" s="768"/>
      <c r="P53" s="767" t="s">
        <v>120</v>
      </c>
      <c r="Q53" s="768"/>
      <c r="T53" s="767" t="s">
        <v>121</v>
      </c>
      <c r="U53" s="768"/>
      <c r="Y53" s="767" t="s">
        <v>122</v>
      </c>
      <c r="Z53" s="768"/>
      <c r="AC53" s="767" t="s">
        <v>123</v>
      </c>
      <c r="AD53" s="768"/>
    </row>
    <row r="54" spans="3:32" ht="15" customHeight="1">
      <c r="C54" s="770" t="s">
        <v>140</v>
      </c>
      <c r="D54" s="771"/>
      <c r="H54" s="770" t="s">
        <v>141</v>
      </c>
      <c r="I54" s="771"/>
      <c r="J54" s="87"/>
      <c r="K54" s="86"/>
      <c r="L54" s="770" t="s">
        <v>142</v>
      </c>
      <c r="M54" s="771"/>
      <c r="N54" s="87"/>
      <c r="P54" s="770" t="s">
        <v>143</v>
      </c>
      <c r="Q54" s="771"/>
      <c r="T54" s="770" t="s">
        <v>144</v>
      </c>
      <c r="U54" s="771"/>
      <c r="Y54" s="770" t="s">
        <v>145</v>
      </c>
      <c r="Z54" s="771"/>
      <c r="AB54" s="87"/>
      <c r="AC54" s="770" t="s">
        <v>146</v>
      </c>
      <c r="AD54" s="771"/>
      <c r="AE54" s="87"/>
      <c r="AF54" s="87"/>
    </row>
    <row r="55" spans="3:32" ht="15" customHeight="1">
      <c r="C55" s="772"/>
      <c r="D55" s="773"/>
      <c r="H55" s="772"/>
      <c r="I55" s="773"/>
      <c r="J55" s="87"/>
      <c r="K55" s="86"/>
      <c r="L55" s="772"/>
      <c r="M55" s="773"/>
      <c r="N55" s="87"/>
      <c r="P55" s="772"/>
      <c r="Q55" s="773"/>
      <c r="T55" s="772"/>
      <c r="U55" s="773"/>
      <c r="Y55" s="772"/>
      <c r="Z55" s="773"/>
      <c r="AB55" s="87"/>
      <c r="AC55" s="772"/>
      <c r="AD55" s="773"/>
      <c r="AE55" s="87"/>
      <c r="AF55" s="87"/>
    </row>
    <row r="56" spans="3:32" ht="15" customHeight="1">
      <c r="C56" s="772"/>
      <c r="D56" s="773"/>
      <c r="H56" s="772"/>
      <c r="I56" s="773"/>
      <c r="J56" s="87"/>
      <c r="K56" s="86"/>
      <c r="L56" s="772"/>
      <c r="M56" s="773"/>
      <c r="N56" s="87"/>
      <c r="P56" s="772"/>
      <c r="Q56" s="773"/>
      <c r="T56" s="772"/>
      <c r="U56" s="773"/>
      <c r="Y56" s="772"/>
      <c r="Z56" s="773"/>
      <c r="AB56" s="87"/>
      <c r="AC56" s="772"/>
      <c r="AD56" s="773"/>
      <c r="AE56" s="87"/>
      <c r="AF56" s="87"/>
    </row>
    <row r="57" spans="3:32" ht="15" customHeight="1">
      <c r="C57" s="772"/>
      <c r="D57" s="773"/>
      <c r="H57" s="772"/>
      <c r="I57" s="773"/>
      <c r="J57" s="87"/>
      <c r="K57" s="86"/>
      <c r="L57" s="772"/>
      <c r="M57" s="773"/>
      <c r="N57" s="87"/>
      <c r="P57" s="772"/>
      <c r="Q57" s="773"/>
      <c r="T57" s="772"/>
      <c r="U57" s="773"/>
      <c r="Y57" s="772"/>
      <c r="Z57" s="773"/>
      <c r="AB57" s="87"/>
      <c r="AC57" s="772"/>
      <c r="AD57" s="773"/>
      <c r="AE57" s="87"/>
      <c r="AF57" s="87"/>
    </row>
    <row r="58" spans="3:32" ht="15" customHeight="1">
      <c r="C58" s="772"/>
      <c r="D58" s="773"/>
      <c r="H58" s="772"/>
      <c r="I58" s="773"/>
      <c r="J58" s="87"/>
      <c r="K58" s="86"/>
      <c r="L58" s="772"/>
      <c r="M58" s="773"/>
      <c r="N58" s="87"/>
      <c r="P58" s="772"/>
      <c r="Q58" s="773"/>
      <c r="T58" s="772"/>
      <c r="U58" s="773"/>
      <c r="Y58" s="772"/>
      <c r="Z58" s="773"/>
      <c r="AB58" s="87"/>
      <c r="AC58" s="772"/>
      <c r="AD58" s="773"/>
      <c r="AE58" s="87"/>
      <c r="AF58" s="87"/>
    </row>
    <row r="59" spans="3:32" ht="15" customHeight="1">
      <c r="C59" s="774"/>
      <c r="D59" s="775"/>
      <c r="H59" s="774"/>
      <c r="I59" s="775"/>
      <c r="J59" s="87"/>
      <c r="K59" s="86"/>
      <c r="L59" s="774"/>
      <c r="M59" s="775"/>
      <c r="N59" s="87"/>
      <c r="P59" s="774"/>
      <c r="Q59" s="775"/>
      <c r="T59" s="774"/>
      <c r="U59" s="775"/>
      <c r="Y59" s="774"/>
      <c r="Z59" s="775"/>
      <c r="AB59" s="87"/>
      <c r="AC59" s="774"/>
      <c r="AD59" s="775"/>
      <c r="AE59" s="87"/>
      <c r="AF59" s="87"/>
    </row>
    <row r="60" spans="3:32" ht="15" customHeight="1">
      <c r="C60" s="767">
        <v>3</v>
      </c>
      <c r="D60" s="768"/>
      <c r="H60" s="767">
        <v>5</v>
      </c>
      <c r="I60" s="768"/>
      <c r="K60" s="1"/>
      <c r="L60" s="767">
        <v>9</v>
      </c>
      <c r="M60" s="768"/>
      <c r="P60" s="767">
        <v>13</v>
      </c>
      <c r="Q60" s="768"/>
      <c r="T60" s="767">
        <v>15</v>
      </c>
      <c r="U60" s="768"/>
      <c r="Y60" s="767">
        <v>16</v>
      </c>
      <c r="Z60" s="768"/>
      <c r="AC60" s="767">
        <v>11</v>
      </c>
      <c r="AD60" s="768"/>
    </row>
    <row r="61" spans="3:32" ht="15" customHeight="1"/>
    <row r="62" spans="3:32" ht="15" customHeight="1">
      <c r="M62" s="1"/>
      <c r="N62" s="1"/>
    </row>
    <row r="63" spans="3:32" ht="15" customHeight="1">
      <c r="C63" s="1"/>
      <c r="D63" s="1"/>
      <c r="E63" s="1"/>
      <c r="F63" s="1"/>
    </row>
    <row r="64" spans="3:32" ht="15" customHeight="1">
      <c r="X64" s="44"/>
      <c r="Y64" s="44"/>
      <c r="Z64" s="44"/>
      <c r="AA64" s="44"/>
      <c r="AB64" s="44"/>
      <c r="AC64" s="44"/>
      <c r="AD64" s="44"/>
      <c r="AE64" s="44"/>
      <c r="AF64" s="44"/>
    </row>
    <row r="65" spans="3:41" ht="15" customHeight="1">
      <c r="C65" s="47"/>
      <c r="D65" s="47"/>
      <c r="E65" s="47"/>
      <c r="F65" s="47"/>
      <c r="G65" s="47"/>
      <c r="H65" s="47"/>
      <c r="I65" s="63"/>
      <c r="J65" s="47"/>
      <c r="K65" s="47"/>
      <c r="L65" s="47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</row>
    <row r="66" spans="3:41" ht="15" customHeight="1"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</row>
    <row r="67" spans="3:41" ht="15" customHeight="1"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60"/>
      <c r="N67" s="66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6"/>
      <c r="AE67" s="60"/>
      <c r="AF67" s="60"/>
    </row>
    <row r="68" spans="3:41" ht="15" customHeight="1">
      <c r="E68" s="13"/>
      <c r="G68" s="13"/>
      <c r="H68" s="13"/>
      <c r="M68" s="45"/>
      <c r="N68" s="45"/>
      <c r="O68" s="45"/>
      <c r="P68" s="1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</row>
    <row r="69" spans="3:41" ht="15" customHeight="1">
      <c r="C69" s="39"/>
      <c r="E69" s="13"/>
      <c r="G69" s="13"/>
      <c r="H69" s="37"/>
      <c r="K69" s="23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22"/>
      <c r="Y69" s="45"/>
      <c r="Z69" s="45"/>
      <c r="AA69" s="22"/>
      <c r="AB69" s="45"/>
      <c r="AC69" s="45"/>
      <c r="AD69" s="45"/>
      <c r="AE69" s="45"/>
      <c r="AF69" s="45"/>
      <c r="AO69" t="s">
        <v>56</v>
      </c>
    </row>
    <row r="70" spans="3:41" ht="15" customHeight="1"/>
    <row r="71" spans="3:41" ht="15" customHeight="1"/>
    <row r="72" spans="3:41" ht="15" customHeight="1"/>
    <row r="73" spans="3:41" ht="15" customHeight="1"/>
    <row r="74" spans="3:41" ht="15" customHeight="1">
      <c r="C74" s="87"/>
      <c r="D74" s="87"/>
      <c r="E74" s="87"/>
      <c r="F74" s="87"/>
      <c r="I74" s="87"/>
      <c r="J74" s="87"/>
      <c r="K74" s="87"/>
      <c r="L74" s="87"/>
      <c r="O74" s="87"/>
      <c r="P74" s="87"/>
      <c r="Q74" s="87"/>
      <c r="R74" s="87"/>
      <c r="U74" s="87"/>
      <c r="V74" s="87"/>
      <c r="W74" s="87"/>
      <c r="X74" s="87"/>
      <c r="AA74" s="87"/>
      <c r="AB74" s="87"/>
      <c r="AC74" s="87"/>
      <c r="AD74" s="87"/>
      <c r="AE74" s="87"/>
      <c r="AF74" s="87"/>
    </row>
    <row r="75" spans="3:41" ht="15" customHeight="1">
      <c r="C75" s="87"/>
      <c r="D75" s="87"/>
      <c r="E75" s="87"/>
      <c r="F75" s="87"/>
      <c r="I75" s="87"/>
      <c r="J75" s="87"/>
      <c r="K75" s="87"/>
      <c r="L75" s="87"/>
      <c r="O75" s="87"/>
      <c r="P75" s="87"/>
      <c r="Q75" s="87"/>
      <c r="R75" s="87"/>
      <c r="U75" s="87"/>
      <c r="V75" s="87"/>
      <c r="W75" s="87"/>
      <c r="X75" s="87"/>
      <c r="AA75" s="87"/>
      <c r="AB75" s="87"/>
      <c r="AC75" s="87"/>
      <c r="AD75" s="87"/>
      <c r="AE75" s="87"/>
      <c r="AF75" s="87"/>
    </row>
    <row r="76" spans="3:41" ht="15" customHeight="1">
      <c r="C76" s="87"/>
      <c r="D76" s="87"/>
      <c r="E76" s="87"/>
      <c r="F76" s="87"/>
      <c r="I76" s="87"/>
      <c r="J76" s="87"/>
      <c r="K76" s="87"/>
      <c r="L76" s="87"/>
      <c r="O76" s="87"/>
      <c r="P76" s="87"/>
      <c r="Q76" s="87"/>
      <c r="R76" s="87"/>
      <c r="U76" s="87"/>
      <c r="V76" s="87"/>
      <c r="W76" s="87"/>
      <c r="X76" s="87"/>
      <c r="AA76" s="87"/>
      <c r="AB76" s="87"/>
      <c r="AC76" s="87"/>
      <c r="AD76" s="87"/>
      <c r="AE76" s="87"/>
      <c r="AF76" s="87"/>
    </row>
    <row r="77" spans="3:41" ht="15" customHeight="1">
      <c r="C77" s="87"/>
      <c r="D77" s="87"/>
      <c r="E77" s="87"/>
      <c r="F77" s="87"/>
      <c r="I77" s="87"/>
      <c r="J77" s="87"/>
      <c r="K77" s="87"/>
      <c r="L77" s="87"/>
      <c r="O77" s="87"/>
      <c r="P77" s="87"/>
      <c r="Q77" s="87"/>
      <c r="R77" s="87"/>
      <c r="U77" s="87"/>
      <c r="V77" s="87"/>
      <c r="W77" s="87"/>
      <c r="X77" s="87"/>
      <c r="AA77" s="87"/>
      <c r="AB77" s="87"/>
      <c r="AC77" s="87"/>
      <c r="AD77" s="87"/>
      <c r="AE77" s="87"/>
      <c r="AF77" s="87"/>
    </row>
    <row r="78" spans="3:41" ht="15" customHeight="1">
      <c r="C78" s="87"/>
      <c r="D78" s="87"/>
      <c r="E78" s="87"/>
      <c r="F78" s="87"/>
      <c r="I78" s="87"/>
      <c r="J78" s="87"/>
      <c r="K78" s="87"/>
      <c r="L78" s="87"/>
      <c r="O78" s="87"/>
      <c r="P78" s="87"/>
      <c r="Q78" s="87"/>
      <c r="R78" s="87"/>
      <c r="U78" s="87"/>
      <c r="V78" s="87"/>
      <c r="W78" s="87"/>
      <c r="X78" s="87"/>
      <c r="AA78" s="87"/>
      <c r="AB78" s="87"/>
      <c r="AC78" s="87"/>
      <c r="AD78" s="87"/>
      <c r="AE78" s="87"/>
      <c r="AF78" s="87"/>
    </row>
    <row r="79" spans="3:41" ht="15" customHeight="1">
      <c r="C79" s="87"/>
      <c r="D79" s="87"/>
      <c r="E79" s="87"/>
      <c r="F79" s="87"/>
      <c r="I79" s="87"/>
      <c r="J79" s="87"/>
      <c r="K79" s="87"/>
      <c r="L79" s="87"/>
      <c r="O79" s="87"/>
      <c r="P79" s="87"/>
      <c r="Q79" s="87"/>
      <c r="R79" s="87"/>
      <c r="U79" s="87"/>
      <c r="V79" s="87"/>
      <c r="W79" s="87"/>
      <c r="X79" s="87"/>
      <c r="AA79" s="87"/>
      <c r="AB79" s="87"/>
      <c r="AC79" s="87"/>
      <c r="AD79" s="87"/>
      <c r="AE79" s="87"/>
      <c r="AF79" s="87"/>
    </row>
    <row r="80" spans="3:41" ht="15" customHeight="1"/>
  </sheetData>
  <mergeCells count="75">
    <mergeCell ref="A1:AF1"/>
    <mergeCell ref="A2:F2"/>
    <mergeCell ref="A22:F22"/>
    <mergeCell ref="O12:R12"/>
    <mergeCell ref="O13:R13"/>
    <mergeCell ref="U20:X20"/>
    <mergeCell ref="U12:X12"/>
    <mergeCell ref="E4:AC4"/>
    <mergeCell ref="C20:F20"/>
    <mergeCell ref="I12:L12"/>
    <mergeCell ref="I13:L13"/>
    <mergeCell ref="I14:L19"/>
    <mergeCell ref="I20:L20"/>
    <mergeCell ref="AA12:AD12"/>
    <mergeCell ref="AA13:AD13"/>
    <mergeCell ref="AA14:AD19"/>
    <mergeCell ref="U33:X33"/>
    <mergeCell ref="AA33:AD33"/>
    <mergeCell ref="U32:X32"/>
    <mergeCell ref="C33:F33"/>
    <mergeCell ref="I33:L33"/>
    <mergeCell ref="O33:R33"/>
    <mergeCell ref="AA32:AD32"/>
    <mergeCell ref="C32:F32"/>
    <mergeCell ref="I32:L32"/>
    <mergeCell ref="O32:R32"/>
    <mergeCell ref="C40:F40"/>
    <mergeCell ref="O40:R40"/>
    <mergeCell ref="C12:F12"/>
    <mergeCell ref="C13:F13"/>
    <mergeCell ref="C14:F19"/>
    <mergeCell ref="C34:F39"/>
    <mergeCell ref="E24:AB24"/>
    <mergeCell ref="AA20:AD20"/>
    <mergeCell ref="O14:R19"/>
    <mergeCell ref="O20:R20"/>
    <mergeCell ref="U14:X19"/>
    <mergeCell ref="U13:X13"/>
    <mergeCell ref="I40:L40"/>
    <mergeCell ref="U40:X40"/>
    <mergeCell ref="I34:L39"/>
    <mergeCell ref="O34:R39"/>
    <mergeCell ref="U34:X39"/>
    <mergeCell ref="AA34:AD39"/>
    <mergeCell ref="AC52:AD52"/>
    <mergeCell ref="AA40:AD40"/>
    <mergeCell ref="AC53:AD53"/>
    <mergeCell ref="AC54:AD59"/>
    <mergeCell ref="AC60:AD60"/>
    <mergeCell ref="C52:D52"/>
    <mergeCell ref="Y52:Z52"/>
    <mergeCell ref="Y53:Z53"/>
    <mergeCell ref="Y54:Z59"/>
    <mergeCell ref="P52:Q52"/>
    <mergeCell ref="P53:Q53"/>
    <mergeCell ref="L52:M52"/>
    <mergeCell ref="H54:I59"/>
    <mergeCell ref="L54:M59"/>
    <mergeCell ref="P54:Q59"/>
    <mergeCell ref="T54:U59"/>
    <mergeCell ref="A42:G42"/>
    <mergeCell ref="H52:I52"/>
    <mergeCell ref="Y60:Z60"/>
    <mergeCell ref="T52:U52"/>
    <mergeCell ref="T53:U53"/>
    <mergeCell ref="E44:AA44"/>
    <mergeCell ref="C54:D59"/>
    <mergeCell ref="C53:D53"/>
    <mergeCell ref="C60:D60"/>
    <mergeCell ref="P60:Q60"/>
    <mergeCell ref="T60:U60"/>
    <mergeCell ref="L60:M60"/>
    <mergeCell ref="L53:M53"/>
    <mergeCell ref="H53:I53"/>
    <mergeCell ref="H60:I60"/>
  </mergeCells>
  <phoneticPr fontId="2"/>
  <printOptions horizontalCentered="1" verticalCentered="1"/>
  <pageMargins left="0.23622047244094491" right="0.23622047244094491" top="0.15748031496062992" bottom="0.15748031496062992" header="0.15748031496062992" footer="0.31496062992125984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12"/>
  </sheetPr>
  <dimension ref="A2:K41"/>
  <sheetViews>
    <sheetView zoomScaleNormal="100" workbookViewId="0">
      <selection activeCell="M18" sqref="M18:W18"/>
    </sheetView>
  </sheetViews>
  <sheetFormatPr defaultRowHeight="13.2"/>
  <cols>
    <col min="1" max="1" width="4.109375" customWidth="1"/>
    <col min="2" max="2" width="8.44140625" customWidth="1"/>
    <col min="3" max="3" width="20.77734375" customWidth="1"/>
    <col min="4" max="4" width="25" customWidth="1"/>
    <col min="5" max="5" width="6.6640625" customWidth="1"/>
    <col min="7" max="7" width="15.77734375" customWidth="1"/>
    <col min="9" max="9" width="17" customWidth="1"/>
    <col min="10" max="10" width="11" customWidth="1"/>
  </cols>
  <sheetData>
    <row r="2" spans="1:11">
      <c r="A2" s="52"/>
      <c r="B2" s="53" t="s">
        <v>39</v>
      </c>
      <c r="C2" s="466" t="s">
        <v>10</v>
      </c>
      <c r="D2" s="467"/>
      <c r="E2" s="468" t="s">
        <v>99</v>
      </c>
      <c r="H2" s="472"/>
      <c r="I2" s="472"/>
      <c r="J2" s="472"/>
    </row>
    <row r="3" spans="1:11">
      <c r="A3" s="475" t="s">
        <v>37</v>
      </c>
      <c r="B3" s="476"/>
      <c r="C3" s="476"/>
      <c r="D3" s="477"/>
      <c r="E3" s="468"/>
      <c r="H3" s="472"/>
      <c r="I3" s="472"/>
    </row>
    <row r="4" spans="1:11">
      <c r="A4" s="469">
        <v>1</v>
      </c>
      <c r="B4" s="473">
        <v>1</v>
      </c>
      <c r="C4" s="54" t="s">
        <v>159</v>
      </c>
      <c r="D4" s="54" t="s">
        <v>55</v>
      </c>
      <c r="E4" s="468"/>
      <c r="H4" s="472"/>
      <c r="I4" s="472"/>
    </row>
    <row r="5" spans="1:11">
      <c r="A5" s="469"/>
      <c r="B5" s="474"/>
      <c r="C5" s="55" t="s">
        <v>160</v>
      </c>
      <c r="D5" s="55" t="s">
        <v>162</v>
      </c>
      <c r="E5" s="468"/>
      <c r="H5" s="472"/>
      <c r="I5" s="472"/>
    </row>
    <row r="6" spans="1:11">
      <c r="A6" s="469">
        <v>2</v>
      </c>
      <c r="B6" s="473">
        <v>1</v>
      </c>
      <c r="C6" s="54" t="s">
        <v>161</v>
      </c>
      <c r="D6" s="54" t="s">
        <v>156</v>
      </c>
      <c r="E6" s="468"/>
      <c r="H6" s="472"/>
      <c r="I6" s="472"/>
    </row>
    <row r="7" spans="1:11">
      <c r="A7" s="469"/>
      <c r="B7" s="474"/>
      <c r="C7" s="55" t="s">
        <v>97</v>
      </c>
      <c r="D7" s="55" t="s">
        <v>163</v>
      </c>
      <c r="E7" s="468"/>
      <c r="H7" s="472"/>
      <c r="I7" s="472"/>
      <c r="J7" s="472"/>
      <c r="K7" s="472"/>
    </row>
    <row r="8" spans="1:11">
      <c r="A8" s="1"/>
      <c r="B8" s="1"/>
      <c r="H8" s="1"/>
      <c r="I8" s="1"/>
      <c r="J8" s="1"/>
      <c r="K8" s="1"/>
    </row>
    <row r="9" spans="1:11">
      <c r="A9" s="1"/>
      <c r="B9" s="1"/>
      <c r="H9" s="1"/>
      <c r="I9" s="1"/>
      <c r="J9" s="1"/>
      <c r="K9" s="1"/>
    </row>
    <row r="10" spans="1:11">
      <c r="A10" s="1"/>
      <c r="B10" s="1"/>
      <c r="H10" s="1"/>
      <c r="I10" s="1"/>
      <c r="J10" s="1"/>
      <c r="K10" s="1"/>
    </row>
    <row r="11" spans="1:11">
      <c r="A11" s="52"/>
      <c r="B11" s="53" t="s">
        <v>39</v>
      </c>
      <c r="C11" s="466" t="s">
        <v>10</v>
      </c>
      <c r="D11" s="467"/>
      <c r="E11" s="468"/>
      <c r="H11" s="1"/>
      <c r="I11" s="1"/>
      <c r="J11" s="1"/>
      <c r="K11" s="1"/>
    </row>
    <row r="12" spans="1:11">
      <c r="A12" s="215" t="s">
        <v>38</v>
      </c>
      <c r="B12" s="216"/>
      <c r="C12" s="216"/>
      <c r="D12" s="217"/>
      <c r="E12" s="468"/>
      <c r="H12" s="472"/>
      <c r="I12" s="472"/>
    </row>
    <row r="13" spans="1:11">
      <c r="A13" s="469">
        <v>1</v>
      </c>
      <c r="B13" s="470">
        <v>1</v>
      </c>
      <c r="C13" s="56" t="s">
        <v>155</v>
      </c>
      <c r="D13" s="54" t="s">
        <v>157</v>
      </c>
      <c r="E13" s="468"/>
      <c r="H13" s="472"/>
      <c r="I13" s="472"/>
    </row>
    <row r="14" spans="1:11">
      <c r="A14" s="469"/>
      <c r="B14" s="471"/>
      <c r="C14" s="55" t="s">
        <v>158</v>
      </c>
      <c r="D14" s="55" t="s">
        <v>198</v>
      </c>
      <c r="E14" s="468"/>
      <c r="H14" s="1"/>
      <c r="I14" s="1"/>
    </row>
    <row r="15" spans="1:11">
      <c r="A15" s="1"/>
      <c r="B15" s="1"/>
      <c r="E15" s="58"/>
      <c r="H15" s="1"/>
      <c r="I15" s="1"/>
      <c r="J15" s="1"/>
      <c r="K15" s="1"/>
    </row>
    <row r="16" spans="1:11">
      <c r="A16" s="1"/>
      <c r="B16" s="1"/>
      <c r="E16" s="58"/>
      <c r="H16" s="1"/>
      <c r="I16" s="1"/>
      <c r="J16" s="1"/>
      <c r="K16" s="1"/>
    </row>
    <row r="17" spans="1:11">
      <c r="A17" s="1"/>
      <c r="B17" s="1"/>
      <c r="E17" s="58"/>
      <c r="H17" s="1"/>
      <c r="I17" s="1"/>
      <c r="J17" s="1"/>
      <c r="K17" s="1"/>
    </row>
    <row r="18" spans="1:11">
      <c r="A18" s="1"/>
      <c r="B18" s="1"/>
      <c r="E18" s="58"/>
      <c r="H18" s="1"/>
      <c r="I18" s="1"/>
      <c r="J18" s="1"/>
      <c r="K18" s="1"/>
    </row>
    <row r="19" spans="1:11">
      <c r="A19" s="52"/>
      <c r="B19" s="53" t="s">
        <v>39</v>
      </c>
      <c r="C19" s="466" t="s">
        <v>10</v>
      </c>
      <c r="D19" s="467"/>
      <c r="E19" s="468"/>
      <c r="H19" s="1"/>
      <c r="I19" s="1"/>
      <c r="J19" s="1"/>
      <c r="K19" s="1"/>
    </row>
    <row r="20" spans="1:11">
      <c r="A20" s="475" t="s">
        <v>40</v>
      </c>
      <c r="B20" s="476"/>
      <c r="C20" s="476"/>
      <c r="D20" s="477"/>
      <c r="E20" s="468"/>
      <c r="H20" s="472"/>
      <c r="I20" s="472"/>
    </row>
    <row r="21" spans="1:11">
      <c r="A21" s="469">
        <v>1</v>
      </c>
      <c r="B21" s="470">
        <v>1</v>
      </c>
      <c r="C21" s="56" t="s">
        <v>164</v>
      </c>
      <c r="D21" s="57" t="s">
        <v>162</v>
      </c>
      <c r="E21" s="468"/>
      <c r="H21" s="472"/>
      <c r="I21" s="472"/>
    </row>
    <row r="22" spans="1:11">
      <c r="A22" s="469"/>
      <c r="B22" s="471"/>
      <c r="C22" s="55" t="s">
        <v>54</v>
      </c>
      <c r="D22" s="55" t="s">
        <v>162</v>
      </c>
      <c r="E22" s="468"/>
      <c r="H22" s="472"/>
      <c r="I22" s="472"/>
    </row>
    <row r="23" spans="1:11">
      <c r="A23" s="469">
        <v>2</v>
      </c>
      <c r="B23" s="473">
        <v>1</v>
      </c>
      <c r="C23" s="56" t="s">
        <v>98</v>
      </c>
      <c r="D23" s="57" t="s">
        <v>166</v>
      </c>
      <c r="E23" s="468"/>
      <c r="H23" s="472"/>
      <c r="I23" s="472"/>
    </row>
    <row r="24" spans="1:11">
      <c r="A24" s="469"/>
      <c r="B24" s="474"/>
      <c r="C24" s="55" t="s">
        <v>165</v>
      </c>
      <c r="D24" s="55" t="s">
        <v>166</v>
      </c>
      <c r="E24" s="468"/>
    </row>
    <row r="25" spans="1:11">
      <c r="A25" s="469">
        <v>3</v>
      </c>
      <c r="B25" s="469">
        <v>1</v>
      </c>
      <c r="C25" s="56" t="s">
        <v>100</v>
      </c>
      <c r="D25" s="54" t="s">
        <v>156</v>
      </c>
      <c r="E25" s="468"/>
    </row>
    <row r="26" spans="1:11">
      <c r="A26" s="469"/>
      <c r="B26" s="469"/>
      <c r="C26" s="55" t="s">
        <v>167</v>
      </c>
      <c r="D26" s="55" t="s">
        <v>156</v>
      </c>
      <c r="E26" s="468"/>
    </row>
    <row r="39" spans="6:8">
      <c r="F39" s="472"/>
      <c r="G39" s="472"/>
      <c r="H39" s="472"/>
    </row>
    <row r="41" spans="6:8">
      <c r="F41" s="472"/>
      <c r="G41" s="472"/>
      <c r="H41" s="472"/>
    </row>
  </sheetData>
  <mergeCells count="40">
    <mergeCell ref="I20:I21"/>
    <mergeCell ref="H22:H23"/>
    <mergeCell ref="I22:I23"/>
    <mergeCell ref="H7:K7"/>
    <mergeCell ref="H12:H13"/>
    <mergeCell ref="I12:I13"/>
    <mergeCell ref="F41:H41"/>
    <mergeCell ref="A25:A26"/>
    <mergeCell ref="B25:B26"/>
    <mergeCell ref="B21:B22"/>
    <mergeCell ref="B23:B24"/>
    <mergeCell ref="F39:H39"/>
    <mergeCell ref="A21:A22"/>
    <mergeCell ref="A23:A24"/>
    <mergeCell ref="H20:H21"/>
    <mergeCell ref="A20:D20"/>
    <mergeCell ref="H2:J2"/>
    <mergeCell ref="B6:B7"/>
    <mergeCell ref="A3:D3"/>
    <mergeCell ref="A6:A7"/>
    <mergeCell ref="C11:D11"/>
    <mergeCell ref="C2:D2"/>
    <mergeCell ref="H3:H4"/>
    <mergeCell ref="I3:I4"/>
    <mergeCell ref="H5:H6"/>
    <mergeCell ref="I5:I6"/>
    <mergeCell ref="B4:B5"/>
    <mergeCell ref="E11:E12"/>
    <mergeCell ref="E13:E14"/>
    <mergeCell ref="A13:A14"/>
    <mergeCell ref="A4:A5"/>
    <mergeCell ref="E2:E3"/>
    <mergeCell ref="E6:E7"/>
    <mergeCell ref="E4:E5"/>
    <mergeCell ref="B13:B14"/>
    <mergeCell ref="C19:D19"/>
    <mergeCell ref="E19:E20"/>
    <mergeCell ref="E23:E24"/>
    <mergeCell ref="E21:E22"/>
    <mergeCell ref="E25:E26"/>
  </mergeCells>
  <phoneticPr fontId="2"/>
  <pageMargins left="0.75" right="0.75" top="1" bottom="1" header="0.51200000000000001" footer="0.51200000000000001"/>
  <pageSetup paperSize="9" scale="135" orientation="portrait" horizontalDpi="4294967293" r:id="rId1"/>
  <headerFooter alignWithMargins="0"/>
  <colBreaks count="1" manualBreakCount="1">
    <brk id="5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Q34"/>
  <sheetViews>
    <sheetView topLeftCell="A37" zoomScale="85" workbookViewId="0">
      <selection activeCell="W28" sqref="W28"/>
    </sheetView>
  </sheetViews>
  <sheetFormatPr defaultRowHeight="13.2"/>
  <cols>
    <col min="1" max="2" width="9.109375" style="1" customWidth="1"/>
    <col min="3" max="3" width="6.44140625" style="1" customWidth="1"/>
    <col min="4" max="4" width="9.109375" style="1" customWidth="1"/>
    <col min="5" max="5" width="6.44140625" style="1" customWidth="1"/>
    <col min="6" max="6" width="9.109375" style="1" customWidth="1"/>
    <col min="7" max="7" width="7.109375" style="1" customWidth="1"/>
    <col min="8" max="8" width="9.109375" style="1" customWidth="1"/>
    <col min="9" max="9" width="6.44140625" style="1" customWidth="1"/>
    <col min="10" max="10" width="9.109375" style="1" customWidth="1"/>
    <col min="11" max="11" width="6.44140625" style="1" customWidth="1"/>
    <col min="12" max="12" width="9.109375" style="1" customWidth="1"/>
    <col min="13" max="13" width="6.44140625" style="1" customWidth="1"/>
    <col min="14" max="14" width="9.109375" style="1" customWidth="1"/>
    <col min="15" max="15" width="6.44140625" style="1" customWidth="1"/>
    <col min="16" max="16" width="9.109375" style="1" customWidth="1"/>
    <col min="17" max="17" width="6.44140625" style="1" customWidth="1"/>
  </cols>
  <sheetData>
    <row r="2" spans="1:17" ht="13.5" customHeight="1">
      <c r="A2" s="596" t="s">
        <v>68</v>
      </c>
      <c r="B2" s="596"/>
      <c r="C2" s="596"/>
      <c r="D2" s="596"/>
      <c r="E2" s="596"/>
      <c r="F2" s="596"/>
      <c r="G2" s="596"/>
      <c r="H2" s="596"/>
      <c r="I2" s="596"/>
      <c r="J2" s="596"/>
      <c r="K2" s="596"/>
      <c r="L2" s="596"/>
      <c r="M2" s="596"/>
      <c r="N2" s="596"/>
      <c r="O2" s="596"/>
      <c r="P2" s="596"/>
      <c r="Q2" s="596"/>
    </row>
    <row r="3" spans="1:17" ht="14.25" customHeight="1">
      <c r="A3" s="596"/>
      <c r="B3" s="596"/>
      <c r="C3" s="596"/>
      <c r="D3" s="596"/>
      <c r="E3" s="596"/>
      <c r="F3" s="596"/>
      <c r="G3" s="596"/>
      <c r="H3" s="596"/>
      <c r="I3" s="596"/>
      <c r="J3" s="596"/>
      <c r="K3" s="596"/>
      <c r="L3" s="596"/>
      <c r="M3" s="596"/>
      <c r="N3" s="596"/>
      <c r="O3" s="596"/>
      <c r="P3" s="596"/>
      <c r="Q3" s="596"/>
    </row>
    <row r="4" spans="1:17" ht="15.75" customHeight="1">
      <c r="L4"/>
      <c r="M4"/>
      <c r="N4"/>
      <c r="O4"/>
      <c r="P4"/>
      <c r="Q4"/>
    </row>
    <row r="5" spans="1:17" ht="15.75" customHeight="1" thickBot="1"/>
    <row r="6" spans="1:17" ht="30" customHeight="1">
      <c r="A6" s="42"/>
      <c r="B6" s="783" t="s">
        <v>67</v>
      </c>
      <c r="C6" s="783"/>
      <c r="D6" s="783"/>
      <c r="E6" s="783"/>
      <c r="F6" s="783" t="s">
        <v>67</v>
      </c>
      <c r="G6" s="783"/>
      <c r="H6" s="783"/>
      <c r="I6" s="783"/>
      <c r="J6" s="783" t="s">
        <v>67</v>
      </c>
      <c r="K6" s="783"/>
      <c r="L6" s="783"/>
      <c r="M6" s="783"/>
      <c r="N6" s="783" t="s">
        <v>67</v>
      </c>
      <c r="O6" s="783"/>
      <c r="P6" s="783"/>
      <c r="Q6" s="783"/>
    </row>
    <row r="7" spans="1:17" ht="21" customHeight="1">
      <c r="A7" s="12" t="s">
        <v>61</v>
      </c>
      <c r="B7" s="781">
        <v>5</v>
      </c>
      <c r="C7" s="528"/>
      <c r="D7" s="528"/>
      <c r="E7" s="782"/>
      <c r="F7" s="781">
        <v>6</v>
      </c>
      <c r="G7" s="528"/>
      <c r="H7" s="528"/>
      <c r="I7" s="782"/>
      <c r="J7" s="781">
        <v>7</v>
      </c>
      <c r="K7" s="528"/>
      <c r="L7" s="528"/>
      <c r="M7" s="782"/>
      <c r="N7" s="781">
        <v>8</v>
      </c>
      <c r="O7" s="528"/>
      <c r="P7" s="528"/>
      <c r="Q7" s="782"/>
    </row>
    <row r="8" spans="1:17" ht="15.75" customHeight="1">
      <c r="A8" s="21" t="s">
        <v>32</v>
      </c>
      <c r="B8" s="789" t="s">
        <v>124</v>
      </c>
      <c r="C8" s="469"/>
      <c r="D8" s="469"/>
      <c r="E8" s="27" t="s">
        <v>33</v>
      </c>
      <c r="F8" s="789" t="s">
        <v>124</v>
      </c>
      <c r="G8" s="469"/>
      <c r="H8" s="469"/>
      <c r="I8" s="27" t="s">
        <v>33</v>
      </c>
      <c r="J8" s="789" t="s">
        <v>124</v>
      </c>
      <c r="K8" s="469"/>
      <c r="L8" s="469"/>
      <c r="M8" s="27" t="s">
        <v>33</v>
      </c>
      <c r="N8" s="789" t="s">
        <v>124</v>
      </c>
      <c r="O8" s="469"/>
      <c r="P8" s="469"/>
      <c r="Q8" s="27" t="s">
        <v>33</v>
      </c>
    </row>
    <row r="9" spans="1:17" ht="16.2" customHeight="1">
      <c r="A9" s="21">
        <v>1</v>
      </c>
      <c r="B9" s="26">
        <v>10</v>
      </c>
      <c r="C9" s="2" t="s">
        <v>65</v>
      </c>
      <c r="D9" s="2">
        <v>11</v>
      </c>
      <c r="E9" s="27"/>
      <c r="F9" s="26">
        <v>12</v>
      </c>
      <c r="G9" s="2" t="s">
        <v>65</v>
      </c>
      <c r="H9" s="2">
        <v>13</v>
      </c>
      <c r="I9" s="27"/>
      <c r="J9" s="26">
        <v>14</v>
      </c>
      <c r="K9" s="2" t="s">
        <v>65</v>
      </c>
      <c r="L9" s="2">
        <v>15</v>
      </c>
      <c r="M9" s="27"/>
      <c r="N9" s="26">
        <v>16</v>
      </c>
      <c r="O9" s="2" t="s">
        <v>65</v>
      </c>
      <c r="P9" s="2">
        <v>17</v>
      </c>
      <c r="Q9" s="27"/>
    </row>
    <row r="10" spans="1:17" ht="16.2" customHeight="1">
      <c r="A10" s="21">
        <v>2</v>
      </c>
      <c r="B10" s="26">
        <v>1</v>
      </c>
      <c r="C10" s="2" t="s">
        <v>65</v>
      </c>
      <c r="D10" s="2">
        <v>2</v>
      </c>
      <c r="E10" s="27">
        <v>3</v>
      </c>
      <c r="F10" s="26">
        <v>4</v>
      </c>
      <c r="G10" s="2" t="s">
        <v>65</v>
      </c>
      <c r="H10" s="2">
        <v>5</v>
      </c>
      <c r="I10" s="27">
        <v>6</v>
      </c>
      <c r="J10" s="26">
        <v>7</v>
      </c>
      <c r="K10" s="2" t="s">
        <v>65</v>
      </c>
      <c r="L10" s="2">
        <v>8</v>
      </c>
      <c r="M10" s="27">
        <v>9</v>
      </c>
      <c r="N10" s="26">
        <v>14</v>
      </c>
      <c r="O10" s="2" t="s">
        <v>65</v>
      </c>
      <c r="P10" s="2">
        <v>16</v>
      </c>
      <c r="Q10" s="27"/>
    </row>
    <row r="11" spans="1:17" ht="16.2" customHeight="1">
      <c r="A11" s="21">
        <v>3</v>
      </c>
      <c r="B11" s="26">
        <v>2</v>
      </c>
      <c r="C11" s="2" t="s">
        <v>65</v>
      </c>
      <c r="D11" s="2">
        <v>3</v>
      </c>
      <c r="E11" s="27">
        <v>1</v>
      </c>
      <c r="F11" s="26">
        <v>5</v>
      </c>
      <c r="G11" s="2" t="s">
        <v>65</v>
      </c>
      <c r="H11" s="2">
        <v>6</v>
      </c>
      <c r="I11" s="27">
        <v>4</v>
      </c>
      <c r="J11" s="26">
        <v>10</v>
      </c>
      <c r="K11" s="2" t="s">
        <v>65</v>
      </c>
      <c r="L11" s="2">
        <v>12</v>
      </c>
      <c r="M11" s="27"/>
      <c r="N11" s="26">
        <v>15</v>
      </c>
      <c r="O11" s="2" t="s">
        <v>65</v>
      </c>
      <c r="P11" s="2">
        <v>17</v>
      </c>
      <c r="Q11" s="27"/>
    </row>
    <row r="12" spans="1:17" ht="16.2" customHeight="1">
      <c r="A12" s="21">
        <v>4</v>
      </c>
      <c r="B12" s="26">
        <v>11</v>
      </c>
      <c r="C12" s="2" t="s">
        <v>65</v>
      </c>
      <c r="D12" s="2">
        <v>13</v>
      </c>
      <c r="E12" s="27"/>
      <c r="F12" s="26">
        <v>4</v>
      </c>
      <c r="G12" s="2" t="s">
        <v>65</v>
      </c>
      <c r="H12" s="2">
        <v>6</v>
      </c>
      <c r="I12" s="27">
        <v>5</v>
      </c>
      <c r="J12" s="26">
        <v>8</v>
      </c>
      <c r="K12" s="2" t="s">
        <v>65</v>
      </c>
      <c r="L12" s="2">
        <v>9</v>
      </c>
      <c r="M12" s="27">
        <v>7</v>
      </c>
      <c r="N12" s="26">
        <v>15</v>
      </c>
      <c r="O12" s="2" t="s">
        <v>65</v>
      </c>
      <c r="P12" s="2">
        <v>16</v>
      </c>
      <c r="Q12" s="27"/>
    </row>
    <row r="13" spans="1:17" ht="16.2" customHeight="1" thickBot="1">
      <c r="A13" s="21">
        <v>5</v>
      </c>
      <c r="B13" s="26">
        <v>10</v>
      </c>
      <c r="C13" s="2" t="s">
        <v>65</v>
      </c>
      <c r="D13" s="2">
        <v>13</v>
      </c>
      <c r="E13" s="27"/>
      <c r="F13" s="26">
        <v>1</v>
      </c>
      <c r="G13" s="2" t="s">
        <v>65</v>
      </c>
      <c r="H13" s="2">
        <v>3</v>
      </c>
      <c r="I13" s="27">
        <v>2</v>
      </c>
      <c r="J13" s="26">
        <v>7</v>
      </c>
      <c r="K13" s="2" t="s">
        <v>65</v>
      </c>
      <c r="L13" s="2">
        <v>9</v>
      </c>
      <c r="M13" s="27">
        <v>8</v>
      </c>
      <c r="N13" s="26">
        <v>14</v>
      </c>
      <c r="O13" s="2" t="s">
        <v>65</v>
      </c>
      <c r="P13" s="2">
        <v>17</v>
      </c>
      <c r="Q13" s="27"/>
    </row>
    <row r="14" spans="1:17" ht="15.75" customHeight="1" thickBot="1">
      <c r="A14" s="30"/>
      <c r="B14" s="790" t="s">
        <v>66</v>
      </c>
      <c r="C14" s="791"/>
      <c r="D14" s="791"/>
      <c r="E14" s="792"/>
      <c r="F14" s="791" t="s">
        <v>96</v>
      </c>
      <c r="G14" s="791"/>
      <c r="H14" s="791"/>
      <c r="I14" s="791"/>
      <c r="J14" s="790" t="s">
        <v>125</v>
      </c>
      <c r="K14" s="791"/>
      <c r="L14" s="791"/>
      <c r="M14" s="792"/>
      <c r="N14" s="790" t="s">
        <v>125</v>
      </c>
      <c r="O14" s="791"/>
      <c r="P14" s="791"/>
      <c r="Q14" s="792"/>
    </row>
    <row r="15" spans="1:17" ht="16.2" customHeight="1">
      <c r="A15" s="31">
        <v>7</v>
      </c>
      <c r="B15" s="32">
        <v>2</v>
      </c>
      <c r="C15" s="2" t="s">
        <v>65</v>
      </c>
      <c r="D15" s="25">
        <v>3</v>
      </c>
      <c r="E15" s="33">
        <v>1</v>
      </c>
      <c r="F15" s="32">
        <v>2</v>
      </c>
      <c r="G15" s="2" t="s">
        <v>65</v>
      </c>
      <c r="H15" s="25">
        <v>3</v>
      </c>
      <c r="I15" s="33">
        <v>1</v>
      </c>
      <c r="J15" s="32">
        <v>2</v>
      </c>
      <c r="K15" s="2" t="s">
        <v>65</v>
      </c>
      <c r="L15" s="25">
        <v>3</v>
      </c>
      <c r="M15" s="33">
        <v>1</v>
      </c>
      <c r="N15" s="26">
        <v>4</v>
      </c>
      <c r="O15" s="2" t="s">
        <v>65</v>
      </c>
      <c r="P15" s="2">
        <v>5</v>
      </c>
      <c r="Q15" s="27" t="s">
        <v>126</v>
      </c>
    </row>
    <row r="16" spans="1:17" ht="16.2" customHeight="1">
      <c r="A16" s="21">
        <v>8</v>
      </c>
      <c r="B16" s="26">
        <v>4</v>
      </c>
      <c r="C16" s="2" t="s">
        <v>65</v>
      </c>
      <c r="D16" s="2">
        <v>5</v>
      </c>
      <c r="E16" s="27" t="s">
        <v>62</v>
      </c>
      <c r="F16" s="26">
        <v>4</v>
      </c>
      <c r="G16" s="2" t="s">
        <v>65</v>
      </c>
      <c r="H16" s="2">
        <v>5</v>
      </c>
      <c r="I16" s="27" t="s">
        <v>62</v>
      </c>
      <c r="J16" s="26">
        <v>1</v>
      </c>
      <c r="K16" s="2" t="s">
        <v>64</v>
      </c>
      <c r="L16" s="2">
        <v>3</v>
      </c>
      <c r="M16" s="27" t="s">
        <v>62</v>
      </c>
      <c r="N16" s="26">
        <v>6</v>
      </c>
      <c r="O16" s="2" t="s">
        <v>65</v>
      </c>
      <c r="P16" s="2">
        <v>7</v>
      </c>
      <c r="Q16" s="27" t="s">
        <v>62</v>
      </c>
    </row>
    <row r="17" spans="1:17" ht="16.2" customHeight="1">
      <c r="A17" s="31">
        <v>9</v>
      </c>
      <c r="B17" s="26">
        <v>1</v>
      </c>
      <c r="C17" s="2" t="s">
        <v>64</v>
      </c>
      <c r="D17" s="2">
        <v>3</v>
      </c>
      <c r="E17" s="27" t="s">
        <v>62</v>
      </c>
      <c r="F17" s="26">
        <v>1</v>
      </c>
      <c r="G17" s="2" t="s">
        <v>64</v>
      </c>
      <c r="H17" s="2">
        <v>3</v>
      </c>
      <c r="I17" s="27" t="s">
        <v>62</v>
      </c>
      <c r="J17" s="26"/>
      <c r="K17" s="2"/>
      <c r="L17" s="2"/>
      <c r="M17" s="27"/>
      <c r="N17" s="26">
        <v>4</v>
      </c>
      <c r="O17" s="2" t="s">
        <v>64</v>
      </c>
      <c r="P17" s="2">
        <v>7</v>
      </c>
      <c r="Q17" s="27" t="s">
        <v>62</v>
      </c>
    </row>
    <row r="18" spans="1:17" ht="16.2" customHeight="1" thickBot="1">
      <c r="A18" s="21">
        <v>12</v>
      </c>
      <c r="B18" s="793" t="s">
        <v>63</v>
      </c>
      <c r="C18" s="794"/>
      <c r="D18" s="796"/>
      <c r="E18" s="36" t="s">
        <v>62</v>
      </c>
      <c r="F18" s="793" t="s">
        <v>63</v>
      </c>
      <c r="G18" s="794"/>
      <c r="H18" s="796"/>
      <c r="I18" s="36" t="s">
        <v>62</v>
      </c>
      <c r="J18" s="793" t="s">
        <v>63</v>
      </c>
      <c r="K18" s="794"/>
      <c r="L18" s="796"/>
      <c r="M18" s="36" t="s">
        <v>62</v>
      </c>
      <c r="N18" s="793"/>
      <c r="O18" s="794"/>
      <c r="P18" s="794"/>
      <c r="Q18" s="156"/>
    </row>
    <row r="19" spans="1:17" ht="15.75" customHeight="1"/>
    <row r="20" spans="1:17" ht="15.75" customHeight="1"/>
    <row r="21" spans="1:17" ht="15.75" customHeight="1" thickBot="1"/>
    <row r="22" spans="1:17" ht="29.4" customHeight="1">
      <c r="A22" s="42"/>
      <c r="B22" s="795" t="s">
        <v>127</v>
      </c>
      <c r="C22" s="787"/>
      <c r="D22" s="787"/>
      <c r="E22" s="787"/>
      <c r="F22" s="786" t="s">
        <v>128</v>
      </c>
      <c r="G22" s="787"/>
      <c r="H22" s="787"/>
      <c r="I22" s="788"/>
      <c r="J22" s="786" t="s">
        <v>52</v>
      </c>
      <c r="K22" s="787"/>
      <c r="L22" s="787"/>
      <c r="M22" s="788"/>
      <c r="N22" s="786" t="s">
        <v>52</v>
      </c>
      <c r="O22" s="787"/>
      <c r="P22" s="787"/>
      <c r="Q22" s="788"/>
    </row>
    <row r="23" spans="1:17" ht="21" customHeight="1">
      <c r="A23" s="12" t="s">
        <v>61</v>
      </c>
      <c r="B23" s="781">
        <v>9</v>
      </c>
      <c r="C23" s="528"/>
      <c r="D23" s="528"/>
      <c r="E23" s="782"/>
      <c r="F23" s="781">
        <v>10</v>
      </c>
      <c r="G23" s="528"/>
      <c r="H23" s="528"/>
      <c r="I23" s="782"/>
      <c r="J23" s="670">
        <v>11</v>
      </c>
      <c r="K23" s="784"/>
      <c r="L23" s="784"/>
      <c r="M23" s="785"/>
      <c r="N23" s="670">
        <v>12</v>
      </c>
      <c r="O23" s="784"/>
      <c r="P23" s="784"/>
      <c r="Q23" s="785"/>
    </row>
    <row r="24" spans="1:17" ht="15.75" customHeight="1">
      <c r="A24" s="12" t="s">
        <v>32</v>
      </c>
      <c r="B24" s="789" t="s">
        <v>124</v>
      </c>
      <c r="C24" s="469"/>
      <c r="D24" s="469"/>
      <c r="E24" s="27" t="s">
        <v>33</v>
      </c>
      <c r="F24" s="789" t="s">
        <v>124</v>
      </c>
      <c r="G24" s="469"/>
      <c r="H24" s="469"/>
      <c r="I24" s="76" t="s">
        <v>33</v>
      </c>
      <c r="J24" s="171"/>
      <c r="K24" s="51"/>
      <c r="L24" s="51"/>
      <c r="M24" s="170"/>
      <c r="N24" s="171"/>
      <c r="O24" s="51"/>
      <c r="P24" s="51"/>
      <c r="Q24" s="170"/>
    </row>
    <row r="25" spans="1:17" ht="16.2" customHeight="1">
      <c r="A25" s="21">
        <v>1</v>
      </c>
      <c r="B25" s="26">
        <v>1</v>
      </c>
      <c r="C25" s="2" t="s">
        <v>60</v>
      </c>
      <c r="D25" s="2">
        <v>2</v>
      </c>
      <c r="E25" s="27">
        <v>5</v>
      </c>
      <c r="F25" s="159" t="s">
        <v>130</v>
      </c>
      <c r="G25" s="172" t="s">
        <v>131</v>
      </c>
      <c r="H25" s="157" t="s">
        <v>130</v>
      </c>
      <c r="I25" s="76">
        <v>3</v>
      </c>
      <c r="J25" s="90"/>
      <c r="L25" s="44"/>
      <c r="M25" s="162"/>
      <c r="N25" s="90"/>
      <c r="P25" s="44"/>
      <c r="Q25" s="162"/>
    </row>
    <row r="26" spans="1:17" ht="16.2" customHeight="1">
      <c r="A26" s="12">
        <v>2</v>
      </c>
      <c r="B26" s="26">
        <v>3</v>
      </c>
      <c r="C26" s="2" t="s">
        <v>43</v>
      </c>
      <c r="D26" s="2">
        <v>4</v>
      </c>
      <c r="E26" s="27">
        <v>1</v>
      </c>
      <c r="F26" s="159" t="s">
        <v>129</v>
      </c>
      <c r="G26" s="172" t="s">
        <v>132</v>
      </c>
      <c r="H26" s="157" t="s">
        <v>129</v>
      </c>
      <c r="I26" s="76"/>
      <c r="J26" s="90"/>
      <c r="L26" s="44"/>
      <c r="M26" s="162"/>
      <c r="N26" s="90"/>
      <c r="P26" s="44"/>
      <c r="Q26" s="162"/>
    </row>
    <row r="27" spans="1:17" ht="16.2" customHeight="1">
      <c r="A27" s="12">
        <v>3</v>
      </c>
      <c r="B27" s="26">
        <v>2</v>
      </c>
      <c r="C27" s="2" t="s">
        <v>43</v>
      </c>
      <c r="D27" s="2">
        <v>5</v>
      </c>
      <c r="E27" s="27">
        <v>3</v>
      </c>
      <c r="F27" s="159" t="s">
        <v>130</v>
      </c>
      <c r="G27" s="172" t="s">
        <v>133</v>
      </c>
      <c r="H27" s="157" t="s">
        <v>130</v>
      </c>
      <c r="I27" s="76">
        <v>1</v>
      </c>
      <c r="J27" s="90"/>
      <c r="L27" s="44"/>
      <c r="M27" s="162"/>
      <c r="N27" s="90"/>
      <c r="P27" s="44"/>
      <c r="Q27" s="162"/>
    </row>
    <row r="28" spans="1:17" ht="16.2" customHeight="1">
      <c r="A28" s="12">
        <v>4</v>
      </c>
      <c r="B28" s="26">
        <v>1</v>
      </c>
      <c r="C28" s="2" t="s">
        <v>43</v>
      </c>
      <c r="D28" s="2">
        <v>3</v>
      </c>
      <c r="E28" s="27">
        <v>5</v>
      </c>
      <c r="F28" s="159" t="s">
        <v>129</v>
      </c>
      <c r="G28" s="172" t="s">
        <v>132</v>
      </c>
      <c r="H28" s="157" t="s">
        <v>129</v>
      </c>
      <c r="I28" s="89"/>
      <c r="J28" s="90"/>
      <c r="L28" s="44"/>
      <c r="M28" s="163"/>
      <c r="N28" s="90"/>
      <c r="P28" s="44"/>
      <c r="Q28" s="163"/>
    </row>
    <row r="29" spans="1:17" ht="16.2" customHeight="1">
      <c r="A29" s="12">
        <v>5</v>
      </c>
      <c r="B29" s="158">
        <v>4</v>
      </c>
      <c r="C29" s="2" t="s">
        <v>43</v>
      </c>
      <c r="D29" s="2">
        <v>5</v>
      </c>
      <c r="E29" s="1">
        <v>1</v>
      </c>
      <c r="F29" s="159" t="s">
        <v>130</v>
      </c>
      <c r="G29" s="172" t="s">
        <v>134</v>
      </c>
      <c r="H29" s="157" t="s">
        <v>130</v>
      </c>
      <c r="I29" s="76">
        <v>2</v>
      </c>
      <c r="J29" s="90"/>
      <c r="L29" s="44"/>
      <c r="M29" s="164"/>
      <c r="N29" s="90"/>
      <c r="P29" s="44"/>
      <c r="Q29" s="164"/>
    </row>
    <row r="30" spans="1:17" ht="16.2" customHeight="1">
      <c r="A30" s="41">
        <v>6</v>
      </c>
      <c r="B30" s="26">
        <v>2</v>
      </c>
      <c r="C30" s="2" t="s">
        <v>43</v>
      </c>
      <c r="D30" s="2">
        <v>3</v>
      </c>
      <c r="E30" s="27">
        <v>4</v>
      </c>
      <c r="F30" s="49"/>
      <c r="G30" s="76"/>
      <c r="H30" s="2"/>
      <c r="I30" s="76"/>
      <c r="J30" s="165"/>
      <c r="L30" s="161"/>
      <c r="M30" s="163"/>
      <c r="N30" s="165"/>
      <c r="P30" s="161"/>
      <c r="Q30" s="163"/>
    </row>
    <row r="31" spans="1:17" ht="16.2" customHeight="1">
      <c r="A31" s="41">
        <v>7</v>
      </c>
      <c r="B31" s="28">
        <v>1</v>
      </c>
      <c r="C31" s="24" t="s">
        <v>43</v>
      </c>
      <c r="D31" s="24">
        <v>4</v>
      </c>
      <c r="E31" s="29">
        <v>2</v>
      </c>
      <c r="F31" s="49"/>
      <c r="G31" s="2" t="s">
        <v>43</v>
      </c>
      <c r="H31" s="50"/>
      <c r="I31" s="76"/>
      <c r="J31" s="158"/>
      <c r="M31" s="163"/>
      <c r="N31" s="158"/>
      <c r="Q31" s="163"/>
    </row>
    <row r="32" spans="1:17" ht="16.2" customHeight="1">
      <c r="A32" s="12">
        <v>8</v>
      </c>
      <c r="B32" s="48">
        <v>3</v>
      </c>
      <c r="C32" s="2" t="s">
        <v>43</v>
      </c>
      <c r="D32" s="50">
        <v>5</v>
      </c>
      <c r="E32" s="27">
        <v>4</v>
      </c>
      <c r="F32" s="49"/>
      <c r="G32" s="2" t="s">
        <v>43</v>
      </c>
      <c r="H32" s="50"/>
      <c r="I32" s="76"/>
      <c r="J32" s="165"/>
      <c r="L32" s="161"/>
      <c r="M32" s="163"/>
      <c r="N32" s="165"/>
      <c r="P32" s="161"/>
      <c r="Q32" s="163"/>
    </row>
    <row r="33" spans="1:17" ht="16.2" customHeight="1">
      <c r="A33" s="12">
        <v>9</v>
      </c>
      <c r="B33" s="26">
        <v>2</v>
      </c>
      <c r="C33" s="2" t="s">
        <v>43</v>
      </c>
      <c r="D33" s="2">
        <v>4</v>
      </c>
      <c r="E33" s="27">
        <v>3</v>
      </c>
      <c r="F33" s="49"/>
      <c r="G33" s="2" t="s">
        <v>43</v>
      </c>
      <c r="H33" s="2"/>
      <c r="I33" s="76"/>
      <c r="J33" s="158"/>
      <c r="M33" s="163"/>
      <c r="N33" s="158"/>
      <c r="Q33" s="163"/>
    </row>
    <row r="34" spans="1:17" ht="16.2" customHeight="1" thickBot="1">
      <c r="A34" s="77">
        <v>10</v>
      </c>
      <c r="B34" s="34">
        <v>1</v>
      </c>
      <c r="C34" s="35" t="s">
        <v>43</v>
      </c>
      <c r="D34" s="35">
        <v>5</v>
      </c>
      <c r="E34" s="36">
        <v>2</v>
      </c>
      <c r="F34" s="79"/>
      <c r="G34" s="78" t="s">
        <v>43</v>
      </c>
      <c r="H34" s="78"/>
      <c r="I34" s="160"/>
      <c r="J34" s="166"/>
      <c r="K34" s="167"/>
      <c r="L34" s="168"/>
      <c r="M34" s="169"/>
      <c r="N34" s="166"/>
      <c r="O34" s="167"/>
      <c r="P34" s="168"/>
      <c r="Q34" s="169"/>
    </row>
  </sheetData>
  <mergeCells count="31">
    <mergeCell ref="B14:E14"/>
    <mergeCell ref="B8:D8"/>
    <mergeCell ref="F14:I14"/>
    <mergeCell ref="J14:M14"/>
    <mergeCell ref="B18:D18"/>
    <mergeCell ref="F18:H18"/>
    <mergeCell ref="J18:L18"/>
    <mergeCell ref="F8:H8"/>
    <mergeCell ref="B24:D24"/>
    <mergeCell ref="F24:H24"/>
    <mergeCell ref="B22:E22"/>
    <mergeCell ref="B23:E23"/>
    <mergeCell ref="F23:I23"/>
    <mergeCell ref="F22:I22"/>
    <mergeCell ref="J23:M23"/>
    <mergeCell ref="N23:Q23"/>
    <mergeCell ref="N22:Q22"/>
    <mergeCell ref="J22:M22"/>
    <mergeCell ref="J8:L8"/>
    <mergeCell ref="N8:P8"/>
    <mergeCell ref="N14:Q14"/>
    <mergeCell ref="N18:P18"/>
    <mergeCell ref="A2:Q3"/>
    <mergeCell ref="B7:E7"/>
    <mergeCell ref="F7:I7"/>
    <mergeCell ref="B6:E6"/>
    <mergeCell ref="J7:M7"/>
    <mergeCell ref="J6:M6"/>
    <mergeCell ref="F6:I6"/>
    <mergeCell ref="N6:Q6"/>
    <mergeCell ref="N7:Q7"/>
  </mergeCells>
  <phoneticPr fontId="2"/>
  <printOptions horizontalCentered="1"/>
  <pageMargins left="0.15748031496062992" right="0.15748031496062992" top="0.18" bottom="0.15748031496062992" header="0.35433070866141736" footer="0.51181102362204722"/>
  <pageSetup paperSize="9" scale="9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1"/>
  </sheetPr>
  <dimension ref="A1:T33"/>
  <sheetViews>
    <sheetView workbookViewId="0">
      <selection activeCell="W28" sqref="W28"/>
    </sheetView>
  </sheetViews>
  <sheetFormatPr defaultRowHeight="13.2"/>
  <cols>
    <col min="1" max="1" width="3.88671875" customWidth="1"/>
    <col min="2" max="2" width="9" style="3" customWidth="1"/>
    <col min="3" max="3" width="32.88671875" customWidth="1"/>
    <col min="4" max="4" width="3.33203125" customWidth="1"/>
    <col min="5" max="5" width="3.33203125" style="1" customWidth="1"/>
    <col min="6" max="15" width="3.33203125" customWidth="1"/>
    <col min="16" max="16" width="3.109375" customWidth="1"/>
    <col min="17" max="20" width="7.6640625" customWidth="1"/>
  </cols>
  <sheetData>
    <row r="1" spans="1:20">
      <c r="A1" s="59"/>
      <c r="B1" s="70" t="s">
        <v>46</v>
      </c>
      <c r="C1" s="2" t="s">
        <v>47</v>
      </c>
    </row>
    <row r="2" spans="1:20">
      <c r="A2" s="59">
        <v>1</v>
      </c>
      <c r="B2" s="69" t="s">
        <v>2</v>
      </c>
      <c r="C2" s="59" t="s">
        <v>95</v>
      </c>
      <c r="F2" s="472" t="s">
        <v>12</v>
      </c>
      <c r="G2" s="472"/>
      <c r="H2" s="472"/>
      <c r="I2" s="472"/>
      <c r="J2" s="472"/>
      <c r="K2" s="472"/>
      <c r="L2" s="472"/>
      <c r="M2" s="472"/>
      <c r="N2" s="472"/>
      <c r="O2" s="472"/>
      <c r="Q2" s="469" t="s">
        <v>94</v>
      </c>
      <c r="R2" s="469"/>
      <c r="S2" s="469"/>
      <c r="T2" s="469"/>
    </row>
    <row r="3" spans="1:20">
      <c r="A3" s="59">
        <v>2</v>
      </c>
      <c r="B3" s="69" t="s">
        <v>3</v>
      </c>
      <c r="C3" s="59" t="s">
        <v>93</v>
      </c>
      <c r="J3" s="7"/>
      <c r="Q3" s="803" t="s">
        <v>92</v>
      </c>
      <c r="R3" s="803"/>
      <c r="S3" s="803"/>
      <c r="T3" s="2" t="s">
        <v>91</v>
      </c>
    </row>
    <row r="4" spans="1:20" ht="13.8" thickBot="1">
      <c r="A4" s="59">
        <v>3</v>
      </c>
      <c r="B4" s="69" t="s">
        <v>4</v>
      </c>
      <c r="C4" s="59" t="s">
        <v>89</v>
      </c>
      <c r="H4" s="10"/>
      <c r="I4" s="10"/>
      <c r="J4" s="11"/>
      <c r="Q4" s="803" t="s">
        <v>90</v>
      </c>
      <c r="R4" s="803"/>
      <c r="S4" s="803"/>
      <c r="T4" s="2">
        <v>4</v>
      </c>
    </row>
    <row r="5" spans="1:20" ht="13.8" thickTop="1">
      <c r="A5" s="59">
        <v>4</v>
      </c>
      <c r="B5" s="70" t="s">
        <v>5</v>
      </c>
      <c r="C5" s="59" t="s">
        <v>89</v>
      </c>
      <c r="H5" s="9"/>
      <c r="K5" s="18"/>
      <c r="L5" s="18"/>
      <c r="M5" s="19"/>
      <c r="N5" s="9"/>
      <c r="Q5" s="797" t="s">
        <v>88</v>
      </c>
      <c r="R5" s="798"/>
      <c r="S5" s="799"/>
      <c r="T5" s="2"/>
    </row>
    <row r="6" spans="1:20" ht="13.8" thickBot="1">
      <c r="A6" s="59">
        <v>5</v>
      </c>
      <c r="B6" s="71" t="s">
        <v>87</v>
      </c>
      <c r="C6" s="59" t="s">
        <v>86</v>
      </c>
      <c r="H6" s="8"/>
      <c r="N6" s="8"/>
      <c r="Q6" s="797" t="s">
        <v>85</v>
      </c>
      <c r="R6" s="798"/>
      <c r="S6" s="799"/>
      <c r="T6" s="2"/>
    </row>
    <row r="7" spans="1:20" ht="14.4" thickTop="1" thickBot="1">
      <c r="A7" s="59">
        <v>6</v>
      </c>
      <c r="B7" s="70" t="s">
        <v>34</v>
      </c>
      <c r="C7" s="59" t="s">
        <v>70</v>
      </c>
      <c r="G7" s="16"/>
      <c r="H7" s="6"/>
      <c r="M7" s="15"/>
      <c r="N7" s="6"/>
      <c r="Q7" s="800" t="s">
        <v>84</v>
      </c>
      <c r="R7" s="801"/>
      <c r="S7" s="802"/>
      <c r="T7" s="24"/>
    </row>
    <row r="8" spans="1:20" ht="13.8" thickTop="1">
      <c r="A8" s="59">
        <v>7</v>
      </c>
      <c r="B8" s="70" t="s">
        <v>6</v>
      </c>
      <c r="C8" s="59" t="s">
        <v>83</v>
      </c>
      <c r="G8" s="17"/>
      <c r="H8" s="16"/>
      <c r="I8" s="6"/>
      <c r="L8" s="16"/>
      <c r="M8" s="6"/>
      <c r="N8" s="7"/>
      <c r="Q8" s="797" t="s">
        <v>82</v>
      </c>
      <c r="R8" s="798"/>
      <c r="S8" s="799"/>
      <c r="T8" s="2"/>
    </row>
    <row r="9" spans="1:20">
      <c r="A9" s="59">
        <v>8</v>
      </c>
      <c r="B9" s="70" t="s">
        <v>7</v>
      </c>
      <c r="C9" s="59" t="s">
        <v>76</v>
      </c>
      <c r="F9" s="626" t="s">
        <v>26</v>
      </c>
      <c r="G9" s="626"/>
      <c r="H9" s="626"/>
      <c r="I9" s="14" t="s">
        <v>24</v>
      </c>
      <c r="J9" s="14"/>
      <c r="K9" s="626" t="s">
        <v>81</v>
      </c>
      <c r="L9" s="626"/>
      <c r="M9" s="626" t="s">
        <v>25</v>
      </c>
      <c r="N9" s="626"/>
      <c r="O9" s="626"/>
      <c r="Q9" s="797" t="s">
        <v>80</v>
      </c>
      <c r="R9" s="798"/>
      <c r="S9" s="799"/>
      <c r="T9" s="2"/>
    </row>
    <row r="10" spans="1:20">
      <c r="A10" s="59">
        <v>9</v>
      </c>
      <c r="B10" s="72">
        <v>9</v>
      </c>
      <c r="C10" s="59" t="s">
        <v>79</v>
      </c>
      <c r="Q10" s="797" t="s">
        <v>78</v>
      </c>
      <c r="R10" s="798"/>
      <c r="S10" s="799"/>
      <c r="T10" s="24"/>
    </row>
    <row r="11" spans="1:20">
      <c r="A11" s="59">
        <v>10</v>
      </c>
      <c r="B11" s="72" t="s">
        <v>11</v>
      </c>
      <c r="C11" s="59" t="s">
        <v>71</v>
      </c>
      <c r="N11" t="s">
        <v>77</v>
      </c>
      <c r="Q11" s="51"/>
      <c r="R11" s="51"/>
      <c r="S11" s="51"/>
      <c r="T11" s="43"/>
    </row>
    <row r="12" spans="1:20">
      <c r="A12" s="59">
        <v>11</v>
      </c>
      <c r="B12" s="70" t="s">
        <v>8</v>
      </c>
      <c r="C12" s="59" t="s">
        <v>76</v>
      </c>
      <c r="G12" s="621" t="s">
        <v>73</v>
      </c>
      <c r="H12" s="621"/>
      <c r="I12" s="621"/>
      <c r="J12" s="621"/>
      <c r="K12" s="621"/>
      <c r="L12" s="621"/>
      <c r="M12" s="621"/>
      <c r="N12" s="621"/>
    </row>
    <row r="13" spans="1:20">
      <c r="A13" s="59">
        <v>12</v>
      </c>
      <c r="B13" s="70" t="s">
        <v>9</v>
      </c>
      <c r="C13" s="59" t="s">
        <v>76</v>
      </c>
      <c r="E13" s="622" t="s">
        <v>13</v>
      </c>
      <c r="F13" s="622"/>
      <c r="G13" s="622"/>
      <c r="H13" s="622"/>
      <c r="I13" s="622"/>
      <c r="J13" s="622"/>
      <c r="K13" s="622"/>
      <c r="L13" s="622"/>
      <c r="M13" s="622"/>
      <c r="N13" s="622"/>
      <c r="O13" s="622"/>
      <c r="P13" s="622"/>
    </row>
    <row r="14" spans="1:20">
      <c r="A14" s="59">
        <v>13</v>
      </c>
      <c r="B14" s="70" t="s">
        <v>49</v>
      </c>
      <c r="C14" s="59"/>
      <c r="D14" s="3"/>
      <c r="E14" s="622"/>
      <c r="F14" s="622"/>
      <c r="G14" s="622"/>
      <c r="H14" s="622"/>
      <c r="I14" s="622"/>
      <c r="J14" s="622"/>
      <c r="K14" s="622"/>
      <c r="L14" s="622"/>
      <c r="M14" s="622"/>
      <c r="N14" s="622"/>
      <c r="O14" s="622"/>
      <c r="P14" s="622"/>
    </row>
    <row r="15" spans="1:20">
      <c r="A15" s="59">
        <v>14</v>
      </c>
      <c r="B15" s="70" t="s">
        <v>75</v>
      </c>
      <c r="C15" s="59" t="s">
        <v>74</v>
      </c>
    </row>
    <row r="16" spans="1:20">
      <c r="A16" s="59">
        <v>15</v>
      </c>
      <c r="B16" s="72" t="s">
        <v>48</v>
      </c>
      <c r="C16" s="59"/>
      <c r="G16" s="621" t="s">
        <v>14</v>
      </c>
      <c r="H16" s="621"/>
      <c r="I16" s="621"/>
      <c r="J16" s="621"/>
      <c r="K16" s="621"/>
      <c r="L16" s="621"/>
      <c r="M16" s="621"/>
      <c r="N16" s="621"/>
    </row>
    <row r="17" spans="1:16">
      <c r="A17" s="59">
        <v>16</v>
      </c>
      <c r="B17" s="70" t="s">
        <v>50</v>
      </c>
      <c r="C17" s="59"/>
      <c r="E17" s="472" t="s">
        <v>15</v>
      </c>
      <c r="F17" s="472"/>
      <c r="G17" s="472"/>
      <c r="H17" s="472"/>
      <c r="I17" s="472"/>
      <c r="J17" s="472"/>
      <c r="K17" s="472"/>
      <c r="L17" s="472"/>
      <c r="M17" s="472"/>
      <c r="N17" s="472"/>
      <c r="O17" s="472"/>
      <c r="P17" s="472"/>
    </row>
    <row r="18" spans="1:16">
      <c r="A18" s="59">
        <v>17</v>
      </c>
      <c r="B18" s="70" t="s">
        <v>73</v>
      </c>
      <c r="C18" s="59" t="s">
        <v>28</v>
      </c>
      <c r="E18" s="472"/>
      <c r="F18" s="472"/>
      <c r="G18" s="472"/>
      <c r="H18" s="472"/>
      <c r="I18" s="472"/>
      <c r="J18" s="472"/>
      <c r="K18" s="472"/>
      <c r="L18" s="472"/>
      <c r="M18" s="472"/>
      <c r="N18" s="472"/>
      <c r="O18" s="472"/>
      <c r="P18" s="472"/>
    </row>
    <row r="19" spans="1:16">
      <c r="A19" s="59">
        <v>18</v>
      </c>
      <c r="B19" s="70" t="s">
        <v>72</v>
      </c>
      <c r="C19" s="59" t="s">
        <v>71</v>
      </c>
    </row>
    <row r="20" spans="1:16">
      <c r="A20" s="59">
        <v>19</v>
      </c>
      <c r="B20" s="70" t="s">
        <v>14</v>
      </c>
      <c r="C20" s="59" t="s">
        <v>27</v>
      </c>
      <c r="G20" s="621" t="s">
        <v>16</v>
      </c>
      <c r="H20" s="621"/>
      <c r="I20" s="621"/>
      <c r="J20" s="621"/>
      <c r="K20" s="621"/>
      <c r="L20" s="621"/>
      <c r="M20" s="621"/>
      <c r="N20" s="621"/>
    </row>
    <row r="21" spans="1:16">
      <c r="A21" s="59">
        <v>20</v>
      </c>
      <c r="B21" s="53" t="s">
        <v>16</v>
      </c>
      <c r="C21" s="59" t="s">
        <v>70</v>
      </c>
      <c r="E21" s="472" t="s">
        <v>29</v>
      </c>
      <c r="F21" s="472"/>
      <c r="G21" s="472"/>
      <c r="H21" s="472"/>
      <c r="I21" s="472"/>
      <c r="J21" s="472"/>
      <c r="K21" s="472"/>
      <c r="L21" s="472"/>
      <c r="M21" s="472"/>
      <c r="N21" s="472"/>
      <c r="O21" s="472"/>
      <c r="P21" s="472"/>
    </row>
    <row r="22" spans="1:16">
      <c r="A22" s="59">
        <v>21</v>
      </c>
      <c r="B22" s="91" t="s">
        <v>69</v>
      </c>
      <c r="C22" s="59"/>
      <c r="E22" s="472"/>
      <c r="F22" s="472"/>
      <c r="G22" s="472"/>
      <c r="H22" s="472"/>
      <c r="I22" s="472"/>
      <c r="J22" s="472"/>
      <c r="K22" s="472"/>
      <c r="L22" s="472"/>
      <c r="M22" s="472"/>
      <c r="N22" s="472"/>
      <c r="O22" s="472"/>
      <c r="P22" s="472"/>
    </row>
    <row r="23" spans="1:16">
      <c r="A23" s="59"/>
      <c r="B23" s="70"/>
      <c r="C23" s="59"/>
      <c r="E23"/>
    </row>
    <row r="24" spans="1:16">
      <c r="A24" s="59"/>
      <c r="B24" s="70"/>
      <c r="C24" s="59"/>
      <c r="E24" s="621" t="s">
        <v>17</v>
      </c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</row>
    <row r="25" spans="1:16">
      <c r="A25" s="59"/>
      <c r="B25" s="70"/>
      <c r="C25" s="59"/>
      <c r="E25" s="472" t="s">
        <v>18</v>
      </c>
      <c r="F25" s="472"/>
      <c r="G25" s="472"/>
      <c r="H25" s="472"/>
      <c r="I25" s="472"/>
      <c r="J25" s="472"/>
      <c r="K25" s="472"/>
      <c r="L25" s="472"/>
      <c r="M25" s="472"/>
      <c r="N25" s="472"/>
      <c r="O25" s="472"/>
      <c r="P25" s="472"/>
    </row>
    <row r="26" spans="1:16">
      <c r="A26" s="59"/>
      <c r="B26" s="72"/>
      <c r="C26" s="59"/>
      <c r="E26" s="472"/>
      <c r="F26" s="472"/>
      <c r="G26" s="472"/>
      <c r="H26" s="472"/>
      <c r="I26" s="472"/>
      <c r="J26" s="472"/>
      <c r="K26" s="472"/>
      <c r="L26" s="472"/>
      <c r="M26" s="472"/>
      <c r="N26" s="472"/>
      <c r="O26" s="472"/>
      <c r="P26" s="472"/>
    </row>
    <row r="27" spans="1:16">
      <c r="A27" s="59"/>
      <c r="B27" s="70"/>
      <c r="C27" s="59"/>
      <c r="E27" s="3"/>
      <c r="F27" s="3"/>
      <c r="G27" s="3"/>
    </row>
    <row r="28" spans="1:16">
      <c r="A28" s="59"/>
      <c r="B28" s="70"/>
      <c r="C28" s="59"/>
      <c r="E28" s="472"/>
      <c r="F28" s="472"/>
      <c r="G28" s="472"/>
      <c r="H28" s="472"/>
      <c r="I28" s="472"/>
      <c r="J28" s="472"/>
      <c r="K28" s="472"/>
      <c r="L28" s="472"/>
      <c r="M28" s="472"/>
      <c r="N28" s="472"/>
      <c r="O28" s="472"/>
      <c r="P28" s="472"/>
    </row>
    <row r="29" spans="1:16">
      <c r="A29" s="59"/>
      <c r="B29" s="70"/>
      <c r="C29" s="59"/>
    </row>
    <row r="30" spans="1:16">
      <c r="A30" s="59"/>
      <c r="B30" s="70"/>
      <c r="C30" s="59"/>
    </row>
    <row r="31" spans="1:16">
      <c r="A31" s="59"/>
      <c r="B31" s="72"/>
      <c r="C31" s="59"/>
    </row>
    <row r="32" spans="1:16">
      <c r="A32" s="59"/>
      <c r="B32" s="70"/>
      <c r="C32" s="59"/>
    </row>
    <row r="33" spans="1:3">
      <c r="A33" s="59">
        <v>32</v>
      </c>
      <c r="B33" s="91" t="s">
        <v>69</v>
      </c>
      <c r="C33" s="59"/>
    </row>
  </sheetData>
  <mergeCells count="22">
    <mergeCell ref="Q2:T2"/>
    <mergeCell ref="Q6:S6"/>
    <mergeCell ref="Q9:S9"/>
    <mergeCell ref="G12:N12"/>
    <mergeCell ref="E28:P28"/>
    <mergeCell ref="E24:P24"/>
    <mergeCell ref="E13:P14"/>
    <mergeCell ref="G16:N16"/>
    <mergeCell ref="E21:P22"/>
    <mergeCell ref="Q10:S10"/>
    <mergeCell ref="Q7:S7"/>
    <mergeCell ref="Q8:S8"/>
    <mergeCell ref="Q3:S3"/>
    <mergeCell ref="Q4:S4"/>
    <mergeCell ref="Q5:S5"/>
    <mergeCell ref="F2:O2"/>
    <mergeCell ref="E25:P26"/>
    <mergeCell ref="E17:P18"/>
    <mergeCell ref="G20:N20"/>
    <mergeCell ref="F9:H9"/>
    <mergeCell ref="M9:O9"/>
    <mergeCell ref="K9:L9"/>
  </mergeCells>
  <phoneticPr fontId="2"/>
  <printOptions horizontalCentered="1"/>
  <pageMargins left="0.11811023622047245" right="0.15748031496062992" top="0.39370078740157483" bottom="0.39370078740157483" header="0.51181102362204722" footer="0.51181102362204722"/>
  <pageSetup paperSize="9" scale="110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0"/>
  </sheetPr>
  <dimension ref="A1:S34"/>
  <sheetViews>
    <sheetView zoomScale="70" workbookViewId="0">
      <selection activeCell="M18" sqref="M18:W18"/>
    </sheetView>
  </sheetViews>
  <sheetFormatPr defaultColWidth="10.6640625" defaultRowHeight="12" customHeight="1"/>
  <cols>
    <col min="1" max="1" width="6.44140625" customWidth="1"/>
    <col min="2" max="2" width="21.44140625" style="4" customWidth="1"/>
    <col min="3" max="3" width="28.77734375" style="4" customWidth="1"/>
    <col min="4" max="7" width="11.109375" customWidth="1"/>
    <col min="8" max="8" width="11.77734375" customWidth="1"/>
    <col min="9" max="10" width="7.77734375" customWidth="1"/>
    <col min="11" max="11" width="7.109375" customWidth="1"/>
    <col min="12" max="12" width="14.33203125" style="4" customWidth="1"/>
    <col min="13" max="13" width="10.6640625" style="4" customWidth="1"/>
  </cols>
  <sheetData>
    <row r="1" spans="1:19" ht="33" customHeight="1">
      <c r="A1" s="510" t="s">
        <v>191</v>
      </c>
      <c r="B1" s="510"/>
      <c r="C1" s="510"/>
      <c r="D1" s="510"/>
      <c r="E1" s="510"/>
      <c r="F1" s="510"/>
      <c r="G1" s="510"/>
      <c r="H1" s="510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ht="44.25" customHeight="1">
      <c r="A2" s="524" t="s">
        <v>57</v>
      </c>
      <c r="B2" s="524"/>
      <c r="C2" s="524"/>
      <c r="D2" s="524"/>
      <c r="E2" s="524"/>
      <c r="F2" s="524"/>
      <c r="G2" s="524"/>
      <c r="H2" s="524"/>
    </row>
    <row r="3" spans="1:19" ht="24" customHeight="1">
      <c r="A3" s="110"/>
      <c r="B3" s="110"/>
      <c r="C3" s="110"/>
      <c r="D3" s="110"/>
      <c r="E3" s="110"/>
      <c r="F3" s="110"/>
      <c r="G3" s="110"/>
      <c r="H3" s="110"/>
    </row>
    <row r="4" spans="1:19" ht="31.95" customHeight="1">
      <c r="A4" s="111"/>
      <c r="B4" s="112"/>
      <c r="C4" s="112"/>
      <c r="D4" s="111"/>
      <c r="E4" s="111"/>
      <c r="F4" s="111"/>
      <c r="G4" s="111"/>
      <c r="H4" s="111"/>
    </row>
    <row r="5" spans="1:19" s="1" customFormat="1" ht="40.200000000000003" customHeight="1" thickBot="1">
      <c r="A5" s="479" t="s">
        <v>35</v>
      </c>
      <c r="B5" s="479"/>
      <c r="C5" s="479"/>
      <c r="D5" s="479"/>
      <c r="E5" s="479"/>
      <c r="F5" s="479"/>
      <c r="G5" s="479"/>
      <c r="H5" s="113"/>
    </row>
    <row r="6" spans="1:19" s="1" customFormat="1" ht="37.5" customHeight="1" thickBot="1">
      <c r="A6" s="218" t="s">
        <v>19</v>
      </c>
      <c r="B6" s="219" t="s">
        <v>195</v>
      </c>
      <c r="C6" s="219" t="s">
        <v>196</v>
      </c>
      <c r="D6" s="220">
        <v>1</v>
      </c>
      <c r="E6" s="220">
        <v>2</v>
      </c>
      <c r="F6" s="220" t="s">
        <v>0</v>
      </c>
      <c r="G6" s="221" t="s">
        <v>1</v>
      </c>
      <c r="H6" s="114"/>
      <c r="I6" s="478"/>
      <c r="J6" s="478"/>
      <c r="K6" s="478"/>
    </row>
    <row r="7" spans="1:19" ht="37.5" customHeight="1" thickTop="1">
      <c r="A7" s="480">
        <v>1</v>
      </c>
      <c r="B7" s="222" t="s">
        <v>159</v>
      </c>
      <c r="C7" s="223" t="s">
        <v>190</v>
      </c>
      <c r="D7" s="486"/>
      <c r="E7" s="224"/>
      <c r="F7" s="493"/>
      <c r="G7" s="497"/>
      <c r="H7" s="111"/>
    </row>
    <row r="8" spans="1:19" ht="37.5" customHeight="1">
      <c r="A8" s="498"/>
      <c r="B8" s="225" t="s">
        <v>160</v>
      </c>
      <c r="C8" s="225" t="s">
        <v>190</v>
      </c>
      <c r="D8" s="487"/>
      <c r="E8" s="226"/>
      <c r="F8" s="494"/>
      <c r="G8" s="488"/>
      <c r="H8" s="111"/>
    </row>
    <row r="9" spans="1:19" ht="37.5" customHeight="1">
      <c r="A9" s="480">
        <v>2</v>
      </c>
      <c r="B9" s="222" t="s">
        <v>161</v>
      </c>
      <c r="C9" s="222" t="s">
        <v>188</v>
      </c>
      <c r="D9" s="227"/>
      <c r="E9" s="487"/>
      <c r="F9" s="495"/>
      <c r="G9" s="488"/>
      <c r="H9" s="115"/>
      <c r="I9" s="68"/>
      <c r="J9" s="68"/>
      <c r="K9" s="68"/>
    </row>
    <row r="10" spans="1:19" ht="37.5" customHeight="1" thickBot="1">
      <c r="A10" s="481"/>
      <c r="B10" s="228" t="s">
        <v>97</v>
      </c>
      <c r="C10" s="228" t="s">
        <v>189</v>
      </c>
      <c r="D10" s="229"/>
      <c r="E10" s="492"/>
      <c r="F10" s="496"/>
      <c r="G10" s="489"/>
      <c r="H10" s="115"/>
      <c r="I10" s="68"/>
      <c r="J10" s="68"/>
      <c r="K10" s="68"/>
    </row>
    <row r="11" spans="1:19" ht="27" customHeight="1">
      <c r="A11" s="116"/>
      <c r="B11" s="114"/>
      <c r="C11" s="117"/>
      <c r="D11" s="118"/>
      <c r="E11" s="119"/>
      <c r="F11" s="118"/>
      <c r="G11" s="118"/>
      <c r="H11" s="118"/>
      <c r="I11" s="40"/>
      <c r="J11" s="38"/>
    </row>
    <row r="12" spans="1:19" ht="27" customHeight="1">
      <c r="I12" s="40"/>
      <c r="J12" s="38"/>
    </row>
    <row r="13" spans="1:19" ht="39.75" customHeight="1" thickBot="1">
      <c r="A13" s="479" t="s">
        <v>197</v>
      </c>
      <c r="B13" s="479"/>
      <c r="C13" s="479"/>
      <c r="D13" s="479"/>
      <c r="E13" s="479"/>
      <c r="F13" s="479"/>
      <c r="G13" s="479"/>
      <c r="H13" s="479"/>
      <c r="I13" s="40"/>
      <c r="J13" s="38"/>
    </row>
    <row r="14" spans="1:19" ht="37.5" customHeight="1" thickBot="1">
      <c r="A14" s="218" t="s">
        <v>19</v>
      </c>
      <c r="B14" s="490" t="s">
        <v>195</v>
      </c>
      <c r="C14" s="491"/>
      <c r="D14" s="490" t="s">
        <v>196</v>
      </c>
      <c r="E14" s="518"/>
      <c r="F14" s="518"/>
      <c r="G14" s="518"/>
      <c r="H14" s="519"/>
      <c r="I14" s="40"/>
      <c r="J14" s="38"/>
    </row>
    <row r="15" spans="1:19" ht="37.5" customHeight="1" thickTop="1">
      <c r="A15" s="480">
        <v>1</v>
      </c>
      <c r="B15" s="482" t="s">
        <v>155</v>
      </c>
      <c r="C15" s="483"/>
      <c r="D15" s="482" t="s">
        <v>194</v>
      </c>
      <c r="E15" s="503"/>
      <c r="F15" s="503"/>
      <c r="G15" s="503"/>
      <c r="H15" s="504"/>
      <c r="I15" s="40"/>
      <c r="J15" s="38"/>
    </row>
    <row r="16" spans="1:19" ht="37.5" customHeight="1" thickBot="1">
      <c r="A16" s="481"/>
      <c r="B16" s="484" t="s">
        <v>158</v>
      </c>
      <c r="C16" s="485"/>
      <c r="D16" s="484" t="s">
        <v>199</v>
      </c>
      <c r="E16" s="522"/>
      <c r="F16" s="522"/>
      <c r="G16" s="522"/>
      <c r="H16" s="523"/>
      <c r="I16" s="40"/>
      <c r="J16" s="38"/>
    </row>
    <row r="17" spans="1:10" ht="27" customHeight="1">
      <c r="A17" s="116"/>
      <c r="B17" s="114"/>
      <c r="C17" s="117"/>
      <c r="D17" s="118"/>
      <c r="E17" s="119"/>
      <c r="F17" s="118"/>
      <c r="G17" s="118"/>
      <c r="H17" s="118"/>
      <c r="I17" s="40"/>
      <c r="J17" s="38"/>
    </row>
    <row r="18" spans="1:10" ht="27.75" customHeight="1">
      <c r="A18" s="111"/>
      <c r="B18" s="120"/>
      <c r="C18" s="120"/>
      <c r="D18" s="120"/>
      <c r="E18" s="120"/>
      <c r="F18" s="120"/>
      <c r="G18" s="120"/>
      <c r="H18" s="120"/>
    </row>
    <row r="19" spans="1:10" ht="40.200000000000003" customHeight="1" thickBot="1">
      <c r="A19" s="521" t="s">
        <v>101</v>
      </c>
      <c r="B19" s="521"/>
      <c r="C19" s="521"/>
      <c r="D19" s="521"/>
      <c r="E19" s="521"/>
      <c r="F19" s="521"/>
      <c r="G19" s="521"/>
      <c r="H19" s="521"/>
    </row>
    <row r="20" spans="1:10" ht="37.5" customHeight="1" thickBot="1">
      <c r="A20" s="230" t="s">
        <v>19</v>
      </c>
      <c r="B20" s="231" t="s">
        <v>195</v>
      </c>
      <c r="C20" s="231" t="s">
        <v>196</v>
      </c>
      <c r="D20" s="232">
        <v>1</v>
      </c>
      <c r="E20" s="232">
        <v>2</v>
      </c>
      <c r="F20" s="232">
        <v>3</v>
      </c>
      <c r="G20" s="232" t="s">
        <v>0</v>
      </c>
      <c r="H20" s="233" t="s">
        <v>1</v>
      </c>
    </row>
    <row r="21" spans="1:10" ht="37.5" customHeight="1" thickTop="1">
      <c r="A21" s="499">
        <v>1</v>
      </c>
      <c r="B21" s="234" t="s">
        <v>100</v>
      </c>
      <c r="C21" s="234" t="s">
        <v>188</v>
      </c>
      <c r="D21" s="501"/>
      <c r="E21" s="525"/>
      <c r="F21" s="516"/>
      <c r="G21" s="493"/>
      <c r="H21" s="505"/>
    </row>
    <row r="22" spans="1:10" ht="37.5" customHeight="1">
      <c r="A22" s="498"/>
      <c r="B22" s="235" t="s">
        <v>167</v>
      </c>
      <c r="C22" s="235" t="s">
        <v>188</v>
      </c>
      <c r="D22" s="502"/>
      <c r="E22" s="512"/>
      <c r="F22" s="517"/>
      <c r="G22" s="507"/>
      <c r="H22" s="506"/>
    </row>
    <row r="23" spans="1:10" ht="37.5" customHeight="1">
      <c r="A23" s="498">
        <v>2</v>
      </c>
      <c r="B23" s="222" t="s">
        <v>164</v>
      </c>
      <c r="C23" s="222" t="s">
        <v>190</v>
      </c>
      <c r="D23" s="513"/>
      <c r="E23" s="487"/>
      <c r="F23" s="511"/>
      <c r="G23" s="495"/>
      <c r="H23" s="508"/>
    </row>
    <row r="24" spans="1:10" ht="37.5" customHeight="1">
      <c r="A24" s="500"/>
      <c r="B24" s="225" t="s">
        <v>54</v>
      </c>
      <c r="C24" s="225" t="s">
        <v>190</v>
      </c>
      <c r="D24" s="514"/>
      <c r="E24" s="502"/>
      <c r="F24" s="512"/>
      <c r="G24" s="507"/>
      <c r="H24" s="506"/>
    </row>
    <row r="25" spans="1:10" ht="37.5" customHeight="1">
      <c r="A25" s="498">
        <v>3</v>
      </c>
      <c r="B25" s="223" t="s">
        <v>98</v>
      </c>
      <c r="C25" s="236" t="s">
        <v>192</v>
      </c>
      <c r="D25" s="511"/>
      <c r="E25" s="513"/>
      <c r="F25" s="487"/>
      <c r="G25" s="495"/>
      <c r="H25" s="508"/>
    </row>
    <row r="26" spans="1:10" ht="37.5" customHeight="1" thickBot="1">
      <c r="A26" s="481"/>
      <c r="B26" s="228" t="s">
        <v>165</v>
      </c>
      <c r="C26" s="228" t="s">
        <v>192</v>
      </c>
      <c r="D26" s="515"/>
      <c r="E26" s="520"/>
      <c r="F26" s="492"/>
      <c r="G26" s="496"/>
      <c r="H26" s="509"/>
    </row>
    <row r="27" spans="1:10" ht="12" customHeight="1">
      <c r="A27" s="111"/>
      <c r="B27" s="112"/>
      <c r="C27" s="112"/>
      <c r="D27" s="111"/>
      <c r="E27" s="111"/>
      <c r="F27" s="111"/>
      <c r="G27" s="111"/>
      <c r="H27" s="111"/>
    </row>
    <row r="28" spans="1:10" ht="12" customHeight="1">
      <c r="A28" s="73"/>
      <c r="B28" s="74"/>
      <c r="C28" s="74"/>
      <c r="D28" s="73"/>
      <c r="E28" s="73"/>
      <c r="F28" s="73"/>
      <c r="G28" s="73"/>
      <c r="H28" s="73"/>
    </row>
    <row r="31" spans="1:10" ht="36" customHeight="1">
      <c r="A31" s="214" t="s">
        <v>193</v>
      </c>
      <c r="B31" s="214"/>
      <c r="C31" s="214"/>
      <c r="D31" s="214"/>
      <c r="E31" s="214"/>
      <c r="F31" s="214"/>
      <c r="G31" s="214"/>
      <c r="H31" s="214"/>
    </row>
    <row r="32" spans="1:10" ht="27.75" customHeight="1"/>
    <row r="33" ht="30" customHeight="1"/>
    <row r="34" ht="30" customHeight="1"/>
  </sheetData>
  <mergeCells count="39">
    <mergeCell ref="A1:H1"/>
    <mergeCell ref="F23:F24"/>
    <mergeCell ref="F25:F26"/>
    <mergeCell ref="D23:D24"/>
    <mergeCell ref="D25:D26"/>
    <mergeCell ref="A7:A8"/>
    <mergeCell ref="F21:F22"/>
    <mergeCell ref="D14:H14"/>
    <mergeCell ref="E23:E24"/>
    <mergeCell ref="E25:E26"/>
    <mergeCell ref="A19:H19"/>
    <mergeCell ref="D16:H16"/>
    <mergeCell ref="A2:H2"/>
    <mergeCell ref="G21:G22"/>
    <mergeCell ref="E21:E22"/>
    <mergeCell ref="A5:G5"/>
    <mergeCell ref="A25:A26"/>
    <mergeCell ref="A21:A22"/>
    <mergeCell ref="A23:A24"/>
    <mergeCell ref="D21:D22"/>
    <mergeCell ref="D15:H15"/>
    <mergeCell ref="H21:H22"/>
    <mergeCell ref="G25:G26"/>
    <mergeCell ref="G23:G24"/>
    <mergeCell ref="H23:H24"/>
    <mergeCell ref="H25:H26"/>
    <mergeCell ref="I6:K6"/>
    <mergeCell ref="A13:H13"/>
    <mergeCell ref="A15:A16"/>
    <mergeCell ref="B15:C15"/>
    <mergeCell ref="B16:C16"/>
    <mergeCell ref="D7:D8"/>
    <mergeCell ref="G9:G10"/>
    <mergeCell ref="A9:A10"/>
    <mergeCell ref="B14:C14"/>
    <mergeCell ref="E9:E10"/>
    <mergeCell ref="F7:F8"/>
    <mergeCell ref="F9:F10"/>
    <mergeCell ref="G7:G8"/>
  </mergeCells>
  <phoneticPr fontId="2"/>
  <printOptions horizontalCentered="1" verticalCentered="1"/>
  <pageMargins left="0.16" right="0.16" top="0.19" bottom="1.01" header="0.31496062992125984" footer="0.31496062992125984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indexed="12"/>
  </sheetPr>
  <dimension ref="A2:P53"/>
  <sheetViews>
    <sheetView zoomScale="85" zoomScaleNormal="85" zoomScaleSheetLayoutView="100" workbookViewId="0">
      <selection activeCell="O22" sqref="O22"/>
    </sheetView>
  </sheetViews>
  <sheetFormatPr defaultRowHeight="13.2"/>
  <cols>
    <col min="1" max="1" width="5.33203125" customWidth="1"/>
    <col min="2" max="2" width="8.44140625" customWidth="1"/>
    <col min="3" max="3" width="15.109375" bestFit="1" customWidth="1"/>
    <col min="4" max="4" width="26.88671875" customWidth="1"/>
    <col min="5" max="5" width="7.6640625" customWidth="1"/>
    <col min="6" max="6" width="5.109375" customWidth="1"/>
    <col min="7" max="7" width="5.109375" style="62" customWidth="1"/>
    <col min="8" max="8" width="9.109375" style="62" customWidth="1"/>
    <col min="9" max="9" width="16.88671875" style="62" customWidth="1"/>
    <col min="10" max="10" width="23.88671875" style="62" customWidth="1"/>
    <col min="11" max="11" width="6.33203125" customWidth="1"/>
    <col min="12" max="12" width="9.21875" customWidth="1"/>
    <col min="13" max="14" width="6.33203125" customWidth="1"/>
    <col min="15" max="16" width="13.33203125" customWidth="1"/>
  </cols>
  <sheetData>
    <row r="2" spans="1:16">
      <c r="A2" s="59"/>
      <c r="B2" s="53" t="s">
        <v>39</v>
      </c>
      <c r="C2" s="466" t="s">
        <v>10</v>
      </c>
      <c r="D2" s="467"/>
      <c r="E2" s="70"/>
      <c r="F2" s="4"/>
      <c r="G2" s="59"/>
      <c r="H2" s="53" t="s">
        <v>39</v>
      </c>
      <c r="I2" s="466" t="s">
        <v>10</v>
      </c>
      <c r="J2" s="467"/>
      <c r="K2" s="59"/>
    </row>
    <row r="3" spans="1:16" ht="22.5" customHeight="1">
      <c r="A3" s="59"/>
      <c r="B3" s="85"/>
      <c r="C3" s="531" t="s">
        <v>262</v>
      </c>
      <c r="D3" s="532"/>
      <c r="E3" s="108"/>
      <c r="F3" s="60"/>
      <c r="G3" s="67"/>
      <c r="H3" s="85"/>
      <c r="I3" s="531" t="s">
        <v>41</v>
      </c>
      <c r="J3" s="532"/>
      <c r="K3" s="59"/>
      <c r="P3" s="47"/>
    </row>
    <row r="4" spans="1:16" ht="17.25" customHeight="1">
      <c r="A4" s="469">
        <v>1</v>
      </c>
      <c r="B4" s="470">
        <v>1</v>
      </c>
      <c r="C4" s="83" t="s">
        <v>280</v>
      </c>
      <c r="D4" s="83" t="s">
        <v>281</v>
      </c>
      <c r="E4" s="529"/>
      <c r="F4" s="58"/>
      <c r="G4" s="527">
        <v>1</v>
      </c>
      <c r="H4" s="533">
        <v>1</v>
      </c>
      <c r="I4" s="83" t="s">
        <v>323</v>
      </c>
      <c r="J4" s="213" t="s">
        <v>302</v>
      </c>
      <c r="K4" s="535">
        <v>7</v>
      </c>
      <c r="L4" s="237"/>
      <c r="P4" s="47"/>
    </row>
    <row r="5" spans="1:16" ht="17.25" customHeight="1">
      <c r="A5" s="469"/>
      <c r="B5" s="471"/>
      <c r="C5" s="84" t="s">
        <v>282</v>
      </c>
      <c r="D5" s="84" t="s">
        <v>283</v>
      </c>
      <c r="E5" s="530"/>
      <c r="F5" s="58"/>
      <c r="G5" s="528"/>
      <c r="H5" s="534"/>
      <c r="I5" s="84" t="s">
        <v>324</v>
      </c>
      <c r="J5" s="82" t="s">
        <v>325</v>
      </c>
      <c r="K5" s="536"/>
      <c r="L5" s="1"/>
      <c r="O5" s="47"/>
      <c r="P5" s="47"/>
    </row>
    <row r="6" spans="1:16" ht="17.25" customHeight="1">
      <c r="A6" s="469">
        <v>2</v>
      </c>
      <c r="B6" s="470">
        <v>2</v>
      </c>
      <c r="C6" s="109" t="s">
        <v>284</v>
      </c>
      <c r="D6" s="109" t="s">
        <v>285</v>
      </c>
      <c r="E6" s="535"/>
      <c r="F6" s="61"/>
      <c r="G6" s="527">
        <v>2</v>
      </c>
      <c r="H6" s="533">
        <v>1</v>
      </c>
      <c r="I6" s="81" t="s">
        <v>326</v>
      </c>
      <c r="J6" s="109" t="s">
        <v>294</v>
      </c>
      <c r="K6" s="468">
        <v>3</v>
      </c>
      <c r="O6" s="47"/>
      <c r="P6" s="47"/>
    </row>
    <row r="7" spans="1:16" ht="17.25" customHeight="1">
      <c r="A7" s="469"/>
      <c r="B7" s="471"/>
      <c r="C7" s="82" t="s">
        <v>286</v>
      </c>
      <c r="D7" s="84" t="s">
        <v>283</v>
      </c>
      <c r="E7" s="536"/>
      <c r="F7" s="58"/>
      <c r="G7" s="528"/>
      <c r="H7" s="534"/>
      <c r="I7" s="82" t="s">
        <v>327</v>
      </c>
      <c r="J7" s="82" t="s">
        <v>302</v>
      </c>
      <c r="K7" s="468"/>
    </row>
    <row r="8" spans="1:16" ht="17.25" customHeight="1">
      <c r="A8" s="469">
        <v>3</v>
      </c>
      <c r="B8" s="470">
        <v>1</v>
      </c>
      <c r="C8" s="81" t="s">
        <v>287</v>
      </c>
      <c r="D8" s="81" t="s">
        <v>288</v>
      </c>
      <c r="E8" s="468"/>
      <c r="F8" s="58"/>
      <c r="G8" s="527">
        <v>3</v>
      </c>
      <c r="H8" s="533">
        <v>1</v>
      </c>
      <c r="I8" s="81" t="s">
        <v>328</v>
      </c>
      <c r="J8" s="81" t="s">
        <v>36</v>
      </c>
      <c r="K8" s="535">
        <v>6</v>
      </c>
      <c r="O8" s="47"/>
      <c r="P8" s="47"/>
    </row>
    <row r="9" spans="1:16" ht="17.25" customHeight="1">
      <c r="A9" s="469"/>
      <c r="B9" s="471"/>
      <c r="C9" s="82" t="s">
        <v>289</v>
      </c>
      <c r="D9" s="82" t="s">
        <v>281</v>
      </c>
      <c r="E9" s="468"/>
      <c r="F9" s="58"/>
      <c r="G9" s="528"/>
      <c r="H9" s="534"/>
      <c r="I9" s="82" t="s">
        <v>316</v>
      </c>
      <c r="J9" s="82" t="s">
        <v>329</v>
      </c>
      <c r="K9" s="536"/>
      <c r="P9" s="47"/>
    </row>
    <row r="10" spans="1:16" ht="17.25" customHeight="1">
      <c r="A10" s="469">
        <v>4</v>
      </c>
      <c r="B10" s="470">
        <v>1</v>
      </c>
      <c r="C10" s="106" t="s">
        <v>264</v>
      </c>
      <c r="D10" s="106" t="s">
        <v>36</v>
      </c>
      <c r="E10" s="468"/>
      <c r="F10" s="58"/>
      <c r="G10" s="527">
        <v>4</v>
      </c>
      <c r="H10" s="533">
        <v>1</v>
      </c>
      <c r="I10" s="81" t="s">
        <v>317</v>
      </c>
      <c r="J10" s="109" t="s">
        <v>303</v>
      </c>
      <c r="K10" s="468">
        <v>4</v>
      </c>
      <c r="L10" s="264"/>
      <c r="P10" s="47"/>
    </row>
    <row r="11" spans="1:16" ht="17.25" customHeight="1">
      <c r="A11" s="469"/>
      <c r="B11" s="471"/>
      <c r="C11" s="107" t="s">
        <v>265</v>
      </c>
      <c r="D11" s="84" t="s">
        <v>283</v>
      </c>
      <c r="E11" s="468"/>
      <c r="F11" s="61"/>
      <c r="G11" s="528"/>
      <c r="H11" s="534"/>
      <c r="I11" s="82" t="s">
        <v>318</v>
      </c>
      <c r="J11" s="82" t="s">
        <v>303</v>
      </c>
      <c r="K11" s="468"/>
      <c r="L11" s="1"/>
    </row>
    <row r="12" spans="1:16" ht="17.25" customHeight="1">
      <c r="A12" s="527">
        <v>5</v>
      </c>
      <c r="B12" s="526">
        <v>2</v>
      </c>
      <c r="C12" s="81" t="s">
        <v>290</v>
      </c>
      <c r="D12" s="106" t="s">
        <v>36</v>
      </c>
      <c r="E12" s="468"/>
      <c r="F12" s="61"/>
      <c r="G12" s="527">
        <v>5</v>
      </c>
      <c r="H12" s="533">
        <v>2</v>
      </c>
      <c r="I12" s="81" t="s">
        <v>319</v>
      </c>
      <c r="J12" s="213" t="s">
        <v>302</v>
      </c>
      <c r="K12" s="468">
        <v>5</v>
      </c>
      <c r="L12" s="264"/>
    </row>
    <row r="13" spans="1:16" ht="17.25" customHeight="1">
      <c r="A13" s="528"/>
      <c r="B13" s="526"/>
      <c r="C13" s="82" t="s">
        <v>266</v>
      </c>
      <c r="D13" s="212" t="s">
        <v>335</v>
      </c>
      <c r="E13" s="468"/>
      <c r="F13" s="61"/>
      <c r="G13" s="528"/>
      <c r="H13" s="534"/>
      <c r="I13" s="82" t="s">
        <v>320</v>
      </c>
      <c r="J13" s="82" t="s">
        <v>303</v>
      </c>
      <c r="K13" s="468"/>
      <c r="L13" s="1"/>
      <c r="P13" s="47"/>
    </row>
    <row r="14" spans="1:16" ht="17.25" customHeight="1">
      <c r="A14" s="527">
        <v>6</v>
      </c>
      <c r="B14" s="470">
        <v>3</v>
      </c>
      <c r="C14" s="81" t="s">
        <v>267</v>
      </c>
      <c r="D14" s="106" t="s">
        <v>335</v>
      </c>
      <c r="E14" s="468"/>
      <c r="F14" s="47"/>
      <c r="G14" s="527">
        <v>6</v>
      </c>
      <c r="H14" s="533">
        <v>3</v>
      </c>
      <c r="I14" s="81" t="s">
        <v>321</v>
      </c>
      <c r="J14" s="109" t="s">
        <v>303</v>
      </c>
      <c r="K14" s="468">
        <v>2</v>
      </c>
      <c r="L14" s="238"/>
      <c r="O14" s="47"/>
      <c r="P14" s="47"/>
    </row>
    <row r="15" spans="1:16" ht="17.25" customHeight="1">
      <c r="A15" s="528"/>
      <c r="B15" s="471"/>
      <c r="C15" s="82" t="s">
        <v>268</v>
      </c>
      <c r="D15" s="212" t="s">
        <v>36</v>
      </c>
      <c r="E15" s="468"/>
      <c r="F15" s="47"/>
      <c r="G15" s="528"/>
      <c r="H15" s="534"/>
      <c r="I15" s="82" t="s">
        <v>322</v>
      </c>
      <c r="J15" s="82" t="s">
        <v>334</v>
      </c>
      <c r="K15" s="468"/>
      <c r="L15" s="1"/>
      <c r="O15" s="47"/>
      <c r="P15" s="47"/>
    </row>
    <row r="16" spans="1:16" ht="17.25" customHeight="1">
      <c r="A16" s="527">
        <v>7</v>
      </c>
      <c r="B16" s="526">
        <v>4</v>
      </c>
      <c r="C16" s="81" t="s">
        <v>269</v>
      </c>
      <c r="D16" s="109" t="s">
        <v>291</v>
      </c>
      <c r="E16" s="529"/>
      <c r="F16" s="47"/>
      <c r="G16" s="527">
        <v>7</v>
      </c>
      <c r="H16" s="533">
        <v>1</v>
      </c>
      <c r="I16" s="81" t="s">
        <v>330</v>
      </c>
      <c r="J16" s="109" t="s">
        <v>331</v>
      </c>
      <c r="K16" s="468">
        <v>1</v>
      </c>
      <c r="L16" s="238"/>
      <c r="O16" s="47"/>
      <c r="P16" s="47"/>
    </row>
    <row r="17" spans="1:16" ht="17.25" customHeight="1">
      <c r="A17" s="528"/>
      <c r="B17" s="526"/>
      <c r="C17" s="82" t="s">
        <v>292</v>
      </c>
      <c r="D17" s="212" t="s">
        <v>36</v>
      </c>
      <c r="E17" s="530"/>
      <c r="F17" s="47"/>
      <c r="G17" s="528"/>
      <c r="H17" s="534"/>
      <c r="I17" s="82" t="s">
        <v>332</v>
      </c>
      <c r="J17" s="82" t="s">
        <v>333</v>
      </c>
      <c r="K17" s="468"/>
      <c r="L17" s="1"/>
    </row>
    <row r="18" spans="1:16" ht="17.25" customHeight="1">
      <c r="A18" s="527">
        <v>8</v>
      </c>
      <c r="B18" s="526">
        <v>1</v>
      </c>
      <c r="C18" s="81" t="s">
        <v>293</v>
      </c>
      <c r="D18" s="109" t="s">
        <v>336</v>
      </c>
      <c r="E18" s="529"/>
      <c r="F18" s="47"/>
      <c r="G18" s="527">
        <v>8</v>
      </c>
      <c r="H18" s="533"/>
      <c r="I18" s="81"/>
      <c r="J18" s="109"/>
      <c r="K18" s="468"/>
    </row>
    <row r="19" spans="1:16" ht="17.25" customHeight="1">
      <c r="A19" s="528"/>
      <c r="B19" s="526"/>
      <c r="C19" s="82" t="s">
        <v>295</v>
      </c>
      <c r="D19" s="107" t="s">
        <v>297</v>
      </c>
      <c r="E19" s="530"/>
      <c r="F19" s="47"/>
      <c r="G19" s="528"/>
      <c r="H19" s="534"/>
      <c r="I19" s="82"/>
      <c r="J19" s="82"/>
      <c r="K19" s="468"/>
    </row>
    <row r="20" spans="1:16" ht="17.25" customHeight="1">
      <c r="A20" s="527">
        <v>9</v>
      </c>
      <c r="B20" s="526">
        <v>2</v>
      </c>
      <c r="C20" s="81" t="s">
        <v>296</v>
      </c>
      <c r="D20" s="109" t="s">
        <v>281</v>
      </c>
      <c r="E20" s="529"/>
      <c r="F20" s="47"/>
      <c r="G20" s="527">
        <v>9</v>
      </c>
      <c r="H20" s="533"/>
      <c r="I20" s="81"/>
      <c r="J20" s="109"/>
      <c r="K20" s="468"/>
    </row>
    <row r="21" spans="1:16" ht="17.25" customHeight="1">
      <c r="A21" s="528"/>
      <c r="B21" s="526"/>
      <c r="C21" s="81" t="s">
        <v>270</v>
      </c>
      <c r="D21" s="107" t="s">
        <v>297</v>
      </c>
      <c r="E21" s="530"/>
      <c r="F21" s="47"/>
      <c r="G21" s="528"/>
      <c r="H21" s="534"/>
      <c r="I21" s="82"/>
      <c r="J21" s="107"/>
      <c r="K21" s="468"/>
    </row>
    <row r="22" spans="1:16" ht="17.25" customHeight="1">
      <c r="A22" s="527">
        <v>10</v>
      </c>
      <c r="B22" s="526">
        <v>3</v>
      </c>
      <c r="C22" s="81" t="s">
        <v>298</v>
      </c>
      <c r="D22" s="109" t="s">
        <v>294</v>
      </c>
      <c r="E22" s="529"/>
      <c r="F22" s="47"/>
      <c r="G22" s="527">
        <v>10</v>
      </c>
      <c r="H22" s="533"/>
      <c r="I22" s="81"/>
      <c r="J22" s="107"/>
      <c r="K22" s="468"/>
    </row>
    <row r="23" spans="1:16" ht="17.25" customHeight="1">
      <c r="A23" s="528"/>
      <c r="B23" s="526"/>
      <c r="C23" s="81" t="s">
        <v>271</v>
      </c>
      <c r="D23" s="82" t="s">
        <v>294</v>
      </c>
      <c r="E23" s="530"/>
      <c r="F23" s="47"/>
      <c r="G23" s="528"/>
      <c r="H23" s="534"/>
      <c r="I23" s="82"/>
      <c r="J23" s="107"/>
      <c r="K23" s="468"/>
      <c r="P23" s="47"/>
    </row>
    <row r="24" spans="1:16" ht="17.25" customHeight="1">
      <c r="A24" s="527">
        <v>11</v>
      </c>
      <c r="B24" s="526">
        <v>4</v>
      </c>
      <c r="C24" s="81" t="s">
        <v>299</v>
      </c>
      <c r="D24" s="213" t="s">
        <v>337</v>
      </c>
      <c r="E24" s="468"/>
      <c r="F24" s="47"/>
      <c r="G24" s="527">
        <v>11</v>
      </c>
      <c r="H24" s="533"/>
      <c r="I24" s="81"/>
      <c r="J24" s="107"/>
      <c r="K24" s="468"/>
      <c r="P24" s="47"/>
    </row>
    <row r="25" spans="1:16" ht="17.25" customHeight="1">
      <c r="A25" s="528"/>
      <c r="B25" s="526"/>
      <c r="C25" s="81" t="s">
        <v>301</v>
      </c>
      <c r="D25" s="82" t="s">
        <v>302</v>
      </c>
      <c r="E25" s="468"/>
      <c r="F25" s="47"/>
      <c r="G25" s="528"/>
      <c r="H25" s="534"/>
      <c r="I25" s="82"/>
      <c r="J25" s="109"/>
      <c r="K25" s="468"/>
    </row>
    <row r="26" spans="1:16" ht="17.25" customHeight="1">
      <c r="A26" s="527">
        <v>12</v>
      </c>
      <c r="B26" s="526">
        <v>1</v>
      </c>
      <c r="C26" s="81" t="s">
        <v>168</v>
      </c>
      <c r="D26" s="109" t="s">
        <v>303</v>
      </c>
      <c r="E26" s="468"/>
      <c r="F26" s="47"/>
      <c r="G26" s="527">
        <v>12</v>
      </c>
      <c r="H26" s="533"/>
      <c r="I26" s="81"/>
      <c r="J26" s="109"/>
      <c r="K26" s="468"/>
      <c r="O26" s="47"/>
      <c r="P26" s="47"/>
    </row>
    <row r="27" spans="1:16" ht="17.25" customHeight="1">
      <c r="A27" s="528"/>
      <c r="B27" s="526"/>
      <c r="C27" s="81" t="s">
        <v>272</v>
      </c>
      <c r="D27" s="82" t="s">
        <v>303</v>
      </c>
      <c r="E27" s="468"/>
      <c r="F27" s="47"/>
      <c r="G27" s="528"/>
      <c r="H27" s="534"/>
      <c r="I27" s="82"/>
      <c r="J27" s="82"/>
      <c r="K27" s="468"/>
      <c r="O27" s="47"/>
      <c r="P27" s="47"/>
    </row>
    <row r="28" spans="1:16" ht="17.25" customHeight="1">
      <c r="A28" s="527">
        <v>13</v>
      </c>
      <c r="B28" s="526">
        <v>1</v>
      </c>
      <c r="C28" s="81" t="s">
        <v>273</v>
      </c>
      <c r="D28" s="109" t="s">
        <v>304</v>
      </c>
      <c r="E28" s="468"/>
      <c r="F28" s="47"/>
      <c r="P28" s="47"/>
    </row>
    <row r="29" spans="1:16" ht="17.25" customHeight="1">
      <c r="A29" s="528"/>
      <c r="B29" s="526"/>
      <c r="C29" s="81" t="s">
        <v>274</v>
      </c>
      <c r="D29" s="82" t="s">
        <v>304</v>
      </c>
      <c r="E29" s="468"/>
      <c r="F29" s="47"/>
    </row>
    <row r="30" spans="1:16" ht="17.25" customHeight="1">
      <c r="A30" s="527">
        <v>14</v>
      </c>
      <c r="B30" s="526">
        <v>1</v>
      </c>
      <c r="C30" s="81" t="s">
        <v>305</v>
      </c>
      <c r="D30" s="106" t="s">
        <v>306</v>
      </c>
      <c r="E30" s="468"/>
      <c r="F30" s="47"/>
    </row>
    <row r="31" spans="1:16" ht="17.25" customHeight="1">
      <c r="A31" s="528"/>
      <c r="B31" s="526"/>
      <c r="C31" s="81" t="s">
        <v>307</v>
      </c>
      <c r="D31" s="279" t="s">
        <v>308</v>
      </c>
      <c r="E31" s="468"/>
      <c r="F31" s="47"/>
    </row>
    <row r="32" spans="1:16" ht="17.25" customHeight="1">
      <c r="A32" s="527">
        <v>15</v>
      </c>
      <c r="B32" s="526">
        <v>1</v>
      </c>
      <c r="C32" s="81" t="s">
        <v>309</v>
      </c>
      <c r="D32" s="81" t="s">
        <v>310</v>
      </c>
      <c r="E32" s="468"/>
      <c r="F32" s="47"/>
    </row>
    <row r="33" spans="1:10" ht="17.25" customHeight="1">
      <c r="A33" s="528"/>
      <c r="B33" s="526"/>
      <c r="C33" s="81" t="s">
        <v>311</v>
      </c>
      <c r="D33" s="82" t="s">
        <v>310</v>
      </c>
      <c r="E33" s="468"/>
      <c r="F33" s="47"/>
      <c r="I33" s="47"/>
      <c r="J33" s="47"/>
    </row>
    <row r="34" spans="1:10" ht="17.25" customHeight="1">
      <c r="A34" s="527">
        <v>16</v>
      </c>
      <c r="B34" s="526">
        <v>1</v>
      </c>
      <c r="C34" s="81" t="s">
        <v>312</v>
      </c>
      <c r="D34" s="81" t="s">
        <v>288</v>
      </c>
      <c r="E34" s="468"/>
      <c r="F34" s="47"/>
      <c r="I34" s="47"/>
      <c r="J34" s="47"/>
    </row>
    <row r="35" spans="1:10" ht="17.25" customHeight="1">
      <c r="A35" s="528"/>
      <c r="B35" s="526"/>
      <c r="C35" s="81" t="s">
        <v>275</v>
      </c>
      <c r="D35" s="82" t="s">
        <v>336</v>
      </c>
      <c r="E35" s="468"/>
      <c r="F35" s="47"/>
      <c r="I35" s="47"/>
      <c r="J35" s="47"/>
    </row>
    <row r="36" spans="1:10" ht="17.25" customHeight="1">
      <c r="A36" s="527">
        <v>17</v>
      </c>
      <c r="B36" s="526">
        <v>2</v>
      </c>
      <c r="C36" s="81" t="s">
        <v>313</v>
      </c>
      <c r="D36" s="279" t="s">
        <v>308</v>
      </c>
      <c r="E36" s="468"/>
      <c r="F36" s="47"/>
      <c r="I36" s="47"/>
      <c r="J36" s="47"/>
    </row>
    <row r="37" spans="1:10" ht="17.25" customHeight="1">
      <c r="A37" s="528"/>
      <c r="B37" s="526"/>
      <c r="C37" s="81" t="s">
        <v>276</v>
      </c>
      <c r="D37" s="82" t="s">
        <v>338</v>
      </c>
      <c r="E37" s="468"/>
      <c r="F37" s="47"/>
      <c r="I37" s="47"/>
      <c r="J37" s="47"/>
    </row>
    <row r="38" spans="1:10" ht="14.4">
      <c r="A38" s="527">
        <v>18</v>
      </c>
      <c r="B38" s="526">
        <v>3</v>
      </c>
      <c r="C38" s="81" t="s">
        <v>315</v>
      </c>
      <c r="D38" s="213" t="s">
        <v>300</v>
      </c>
      <c r="E38" s="468"/>
      <c r="I38" s="47"/>
      <c r="J38" s="47"/>
    </row>
    <row r="39" spans="1:10" ht="14.4">
      <c r="A39" s="528"/>
      <c r="B39" s="526"/>
      <c r="C39" s="81" t="s">
        <v>277</v>
      </c>
      <c r="D39" s="82" t="s">
        <v>288</v>
      </c>
      <c r="E39" s="468"/>
      <c r="I39" s="47"/>
      <c r="J39" s="47"/>
    </row>
    <row r="40" spans="1:10" ht="14.4">
      <c r="A40" s="527">
        <v>19</v>
      </c>
      <c r="B40" s="526">
        <v>4</v>
      </c>
      <c r="C40" s="109" t="s">
        <v>278</v>
      </c>
      <c r="D40" s="279" t="s">
        <v>314</v>
      </c>
      <c r="E40" s="468"/>
      <c r="I40" s="47"/>
      <c r="J40" s="47"/>
    </row>
    <row r="41" spans="1:10" ht="14.4">
      <c r="A41" s="528"/>
      <c r="B41" s="526"/>
      <c r="C41" s="82" t="s">
        <v>279</v>
      </c>
      <c r="D41" s="82" t="s">
        <v>314</v>
      </c>
      <c r="E41" s="468"/>
      <c r="I41" s="47"/>
      <c r="J41" s="47"/>
    </row>
    <row r="42" spans="1:10" ht="14.4">
      <c r="I42" s="47"/>
      <c r="J42" s="47"/>
    </row>
    <row r="43" spans="1:10" ht="14.4">
      <c r="I43" s="47"/>
      <c r="J43" s="47"/>
    </row>
    <row r="44" spans="1:10" ht="14.4">
      <c r="I44" s="47"/>
      <c r="J44" s="47"/>
    </row>
    <row r="45" spans="1:10" ht="14.4">
      <c r="J45" s="47"/>
    </row>
    <row r="47" spans="1:10" ht="14.4">
      <c r="I47" s="47"/>
      <c r="J47" s="47"/>
    </row>
    <row r="48" spans="1:10" ht="14.4">
      <c r="I48" s="47"/>
      <c r="J48" s="47"/>
    </row>
    <row r="49" spans="9:10" ht="14.4">
      <c r="I49" s="47"/>
      <c r="J49" s="47"/>
    </row>
    <row r="50" spans="9:10" ht="14.4">
      <c r="I50" s="47"/>
      <c r="J50" s="47"/>
    </row>
    <row r="53" spans="9:10" ht="14.4">
      <c r="I53" s="47"/>
      <c r="J53" s="47"/>
    </row>
  </sheetData>
  <mergeCells count="97">
    <mergeCell ref="E38:E39"/>
    <mergeCell ref="B40:B41"/>
    <mergeCell ref="E40:E41"/>
    <mergeCell ref="B38:B39"/>
    <mergeCell ref="A38:A39"/>
    <mergeCell ref="A40:A41"/>
    <mergeCell ref="G24:G25"/>
    <mergeCell ref="H24:H25"/>
    <mergeCell ref="K24:K25"/>
    <mergeCell ref="G26:G27"/>
    <mergeCell ref="H26:H27"/>
    <mergeCell ref="K26:K27"/>
    <mergeCell ref="G20:G21"/>
    <mergeCell ref="H20:H21"/>
    <mergeCell ref="K20:K21"/>
    <mergeCell ref="G22:G23"/>
    <mergeCell ref="H22:H23"/>
    <mergeCell ref="K22:K23"/>
    <mergeCell ref="K18:K19"/>
    <mergeCell ref="I3:J3"/>
    <mergeCell ref="K4:K5"/>
    <mergeCell ref="K6:K7"/>
    <mergeCell ref="K8:K9"/>
    <mergeCell ref="K10:K11"/>
    <mergeCell ref="K14:K15"/>
    <mergeCell ref="K12:K13"/>
    <mergeCell ref="K16:K17"/>
    <mergeCell ref="A32:A33"/>
    <mergeCell ref="B32:B33"/>
    <mergeCell ref="A36:A37"/>
    <mergeCell ref="A34:A35"/>
    <mergeCell ref="A30:A31"/>
    <mergeCell ref="B34:B35"/>
    <mergeCell ref="B30:B31"/>
    <mergeCell ref="G14:G15"/>
    <mergeCell ref="H12:H13"/>
    <mergeCell ref="B18:B19"/>
    <mergeCell ref="B14:B15"/>
    <mergeCell ref="H18:H19"/>
    <mergeCell ref="G18:G19"/>
    <mergeCell ref="H14:H15"/>
    <mergeCell ref="G16:G17"/>
    <mergeCell ref="H16:H17"/>
    <mergeCell ref="G4:G5"/>
    <mergeCell ref="G12:G13"/>
    <mergeCell ref="E4:E5"/>
    <mergeCell ref="E6:E7"/>
    <mergeCell ref="E8:E9"/>
    <mergeCell ref="E10:E11"/>
    <mergeCell ref="E12:E13"/>
    <mergeCell ref="G10:G11"/>
    <mergeCell ref="G6:G7"/>
    <mergeCell ref="G8:G9"/>
    <mergeCell ref="I2:J2"/>
    <mergeCell ref="H4:H5"/>
    <mergeCell ref="H6:H7"/>
    <mergeCell ref="H8:H9"/>
    <mergeCell ref="H10:H11"/>
    <mergeCell ref="C2:D2"/>
    <mergeCell ref="A4:A5"/>
    <mergeCell ref="B4:B5"/>
    <mergeCell ref="A12:A13"/>
    <mergeCell ref="B12:B13"/>
    <mergeCell ref="A6:A7"/>
    <mergeCell ref="B6:B7"/>
    <mergeCell ref="A10:A11"/>
    <mergeCell ref="C3:D3"/>
    <mergeCell ref="A8:A9"/>
    <mergeCell ref="B10:B11"/>
    <mergeCell ref="B8:B9"/>
    <mergeCell ref="A28:A29"/>
    <mergeCell ref="A26:A27"/>
    <mergeCell ref="B26:B27"/>
    <mergeCell ref="B24:B25"/>
    <mergeCell ref="A18:A19"/>
    <mergeCell ref="B20:B21"/>
    <mergeCell ref="B22:B23"/>
    <mergeCell ref="A14:A15"/>
    <mergeCell ref="A22:A23"/>
    <mergeCell ref="A20:A21"/>
    <mergeCell ref="E24:E25"/>
    <mergeCell ref="E26:E27"/>
    <mergeCell ref="E14:E15"/>
    <mergeCell ref="E16:E17"/>
    <mergeCell ref="E18:E19"/>
    <mergeCell ref="A16:A17"/>
    <mergeCell ref="E22:E23"/>
    <mergeCell ref="A24:A25"/>
    <mergeCell ref="E20:E21"/>
    <mergeCell ref="B16:B17"/>
    <mergeCell ref="E36:E37"/>
    <mergeCell ref="B36:B37"/>
    <mergeCell ref="B28:B29"/>
    <mergeCell ref="E28:E29"/>
    <mergeCell ref="E30:E31"/>
    <mergeCell ref="E32:E33"/>
    <mergeCell ref="E34:E35"/>
  </mergeCells>
  <phoneticPr fontId="2"/>
  <printOptions horizontalCentered="1"/>
  <pageMargins left="0.23622047244094491" right="0.23622047244094491" top="0.47244094488188981" bottom="0.19685039370078741" header="0.31496062992125984" footer="0.31496062992125984"/>
  <pageSetup paperSize="9" scale="110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pageSetUpPr fitToPage="1"/>
  </sheetPr>
  <dimension ref="M1:W32"/>
  <sheetViews>
    <sheetView topLeftCell="D7" workbookViewId="0">
      <selection activeCell="X17" sqref="X17"/>
    </sheetView>
  </sheetViews>
  <sheetFormatPr defaultRowHeight="13.2"/>
  <cols>
    <col min="11" max="11" width="5.6640625" customWidth="1"/>
    <col min="13" max="22" width="8.6640625" customWidth="1"/>
    <col min="23" max="23" width="11.44140625" customWidth="1"/>
    <col min="267" max="267" width="5.6640625" customWidth="1"/>
    <col min="269" max="278" width="8.6640625" customWidth="1"/>
    <col min="279" max="279" width="11.44140625" customWidth="1"/>
    <col min="523" max="523" width="5.6640625" customWidth="1"/>
    <col min="525" max="534" width="8.6640625" customWidth="1"/>
    <col min="535" max="535" width="11.44140625" customWidth="1"/>
    <col min="779" max="779" width="5.6640625" customWidth="1"/>
    <col min="781" max="790" width="8.6640625" customWidth="1"/>
    <col min="791" max="791" width="11.44140625" customWidth="1"/>
    <col min="1035" max="1035" width="5.6640625" customWidth="1"/>
    <col min="1037" max="1046" width="8.6640625" customWidth="1"/>
    <col min="1047" max="1047" width="11.44140625" customWidth="1"/>
    <col min="1291" max="1291" width="5.6640625" customWidth="1"/>
    <col min="1293" max="1302" width="8.6640625" customWidth="1"/>
    <col min="1303" max="1303" width="11.44140625" customWidth="1"/>
    <col min="1547" max="1547" width="5.6640625" customWidth="1"/>
    <col min="1549" max="1558" width="8.6640625" customWidth="1"/>
    <col min="1559" max="1559" width="11.44140625" customWidth="1"/>
    <col min="1803" max="1803" width="5.6640625" customWidth="1"/>
    <col min="1805" max="1814" width="8.6640625" customWidth="1"/>
    <col min="1815" max="1815" width="11.44140625" customWidth="1"/>
    <col min="2059" max="2059" width="5.6640625" customWidth="1"/>
    <col min="2061" max="2070" width="8.6640625" customWidth="1"/>
    <col min="2071" max="2071" width="11.44140625" customWidth="1"/>
    <col min="2315" max="2315" width="5.6640625" customWidth="1"/>
    <col min="2317" max="2326" width="8.6640625" customWidth="1"/>
    <col min="2327" max="2327" width="11.44140625" customWidth="1"/>
    <col min="2571" max="2571" width="5.6640625" customWidth="1"/>
    <col min="2573" max="2582" width="8.6640625" customWidth="1"/>
    <col min="2583" max="2583" width="11.44140625" customWidth="1"/>
    <col min="2827" max="2827" width="5.6640625" customWidth="1"/>
    <col min="2829" max="2838" width="8.6640625" customWidth="1"/>
    <col min="2839" max="2839" width="11.44140625" customWidth="1"/>
    <col min="3083" max="3083" width="5.6640625" customWidth="1"/>
    <col min="3085" max="3094" width="8.6640625" customWidth="1"/>
    <col min="3095" max="3095" width="11.44140625" customWidth="1"/>
    <col min="3339" max="3339" width="5.6640625" customWidth="1"/>
    <col min="3341" max="3350" width="8.6640625" customWidth="1"/>
    <col min="3351" max="3351" width="11.44140625" customWidth="1"/>
    <col min="3595" max="3595" width="5.6640625" customWidth="1"/>
    <col min="3597" max="3606" width="8.6640625" customWidth="1"/>
    <col min="3607" max="3607" width="11.44140625" customWidth="1"/>
    <col min="3851" max="3851" width="5.6640625" customWidth="1"/>
    <col min="3853" max="3862" width="8.6640625" customWidth="1"/>
    <col min="3863" max="3863" width="11.44140625" customWidth="1"/>
    <col min="4107" max="4107" width="5.6640625" customWidth="1"/>
    <col min="4109" max="4118" width="8.6640625" customWidth="1"/>
    <col min="4119" max="4119" width="11.44140625" customWidth="1"/>
    <col min="4363" max="4363" width="5.6640625" customWidth="1"/>
    <col min="4365" max="4374" width="8.6640625" customWidth="1"/>
    <col min="4375" max="4375" width="11.44140625" customWidth="1"/>
    <col min="4619" max="4619" width="5.6640625" customWidth="1"/>
    <col min="4621" max="4630" width="8.6640625" customWidth="1"/>
    <col min="4631" max="4631" width="11.44140625" customWidth="1"/>
    <col min="4875" max="4875" width="5.6640625" customWidth="1"/>
    <col min="4877" max="4886" width="8.6640625" customWidth="1"/>
    <col min="4887" max="4887" width="11.44140625" customWidth="1"/>
    <col min="5131" max="5131" width="5.6640625" customWidth="1"/>
    <col min="5133" max="5142" width="8.6640625" customWidth="1"/>
    <col min="5143" max="5143" width="11.44140625" customWidth="1"/>
    <col min="5387" max="5387" width="5.6640625" customWidth="1"/>
    <col min="5389" max="5398" width="8.6640625" customWidth="1"/>
    <col min="5399" max="5399" width="11.44140625" customWidth="1"/>
    <col min="5643" max="5643" width="5.6640625" customWidth="1"/>
    <col min="5645" max="5654" width="8.6640625" customWidth="1"/>
    <col min="5655" max="5655" width="11.44140625" customWidth="1"/>
    <col min="5899" max="5899" width="5.6640625" customWidth="1"/>
    <col min="5901" max="5910" width="8.6640625" customWidth="1"/>
    <col min="5911" max="5911" width="11.44140625" customWidth="1"/>
    <col min="6155" max="6155" width="5.6640625" customWidth="1"/>
    <col min="6157" max="6166" width="8.6640625" customWidth="1"/>
    <col min="6167" max="6167" width="11.44140625" customWidth="1"/>
    <col min="6411" max="6411" width="5.6640625" customWidth="1"/>
    <col min="6413" max="6422" width="8.6640625" customWidth="1"/>
    <col min="6423" max="6423" width="11.44140625" customWidth="1"/>
    <col min="6667" max="6667" width="5.6640625" customWidth="1"/>
    <col min="6669" max="6678" width="8.6640625" customWidth="1"/>
    <col min="6679" max="6679" width="11.44140625" customWidth="1"/>
    <col min="6923" max="6923" width="5.6640625" customWidth="1"/>
    <col min="6925" max="6934" width="8.6640625" customWidth="1"/>
    <col min="6935" max="6935" width="11.44140625" customWidth="1"/>
    <col min="7179" max="7179" width="5.6640625" customWidth="1"/>
    <col min="7181" max="7190" width="8.6640625" customWidth="1"/>
    <col min="7191" max="7191" width="11.44140625" customWidth="1"/>
    <col min="7435" max="7435" width="5.6640625" customWidth="1"/>
    <col min="7437" max="7446" width="8.6640625" customWidth="1"/>
    <col min="7447" max="7447" width="11.44140625" customWidth="1"/>
    <col min="7691" max="7691" width="5.6640625" customWidth="1"/>
    <col min="7693" max="7702" width="8.6640625" customWidth="1"/>
    <col min="7703" max="7703" width="11.44140625" customWidth="1"/>
    <col min="7947" max="7947" width="5.6640625" customWidth="1"/>
    <col min="7949" max="7958" width="8.6640625" customWidth="1"/>
    <col min="7959" max="7959" width="11.44140625" customWidth="1"/>
    <col min="8203" max="8203" width="5.6640625" customWidth="1"/>
    <col min="8205" max="8214" width="8.6640625" customWidth="1"/>
    <col min="8215" max="8215" width="11.44140625" customWidth="1"/>
    <col min="8459" max="8459" width="5.6640625" customWidth="1"/>
    <col min="8461" max="8470" width="8.6640625" customWidth="1"/>
    <col min="8471" max="8471" width="11.44140625" customWidth="1"/>
    <col min="8715" max="8715" width="5.6640625" customWidth="1"/>
    <col min="8717" max="8726" width="8.6640625" customWidth="1"/>
    <col min="8727" max="8727" width="11.44140625" customWidth="1"/>
    <col min="8971" max="8971" width="5.6640625" customWidth="1"/>
    <col min="8973" max="8982" width="8.6640625" customWidth="1"/>
    <col min="8983" max="8983" width="11.44140625" customWidth="1"/>
    <col min="9227" max="9227" width="5.6640625" customWidth="1"/>
    <col min="9229" max="9238" width="8.6640625" customWidth="1"/>
    <col min="9239" max="9239" width="11.44140625" customWidth="1"/>
    <col min="9483" max="9483" width="5.6640625" customWidth="1"/>
    <col min="9485" max="9494" width="8.6640625" customWidth="1"/>
    <col min="9495" max="9495" width="11.44140625" customWidth="1"/>
    <col min="9739" max="9739" width="5.6640625" customWidth="1"/>
    <col min="9741" max="9750" width="8.6640625" customWidth="1"/>
    <col min="9751" max="9751" width="11.44140625" customWidth="1"/>
    <col min="9995" max="9995" width="5.6640625" customWidth="1"/>
    <col min="9997" max="10006" width="8.6640625" customWidth="1"/>
    <col min="10007" max="10007" width="11.44140625" customWidth="1"/>
    <col min="10251" max="10251" width="5.6640625" customWidth="1"/>
    <col min="10253" max="10262" width="8.6640625" customWidth="1"/>
    <col min="10263" max="10263" width="11.44140625" customWidth="1"/>
    <col min="10507" max="10507" width="5.6640625" customWidth="1"/>
    <col min="10509" max="10518" width="8.6640625" customWidth="1"/>
    <col min="10519" max="10519" width="11.44140625" customWidth="1"/>
    <col min="10763" max="10763" width="5.6640625" customWidth="1"/>
    <col min="10765" max="10774" width="8.6640625" customWidth="1"/>
    <col min="10775" max="10775" width="11.44140625" customWidth="1"/>
    <col min="11019" max="11019" width="5.6640625" customWidth="1"/>
    <col min="11021" max="11030" width="8.6640625" customWidth="1"/>
    <col min="11031" max="11031" width="11.44140625" customWidth="1"/>
    <col min="11275" max="11275" width="5.6640625" customWidth="1"/>
    <col min="11277" max="11286" width="8.6640625" customWidth="1"/>
    <col min="11287" max="11287" width="11.44140625" customWidth="1"/>
    <col min="11531" max="11531" width="5.6640625" customWidth="1"/>
    <col min="11533" max="11542" width="8.6640625" customWidth="1"/>
    <col min="11543" max="11543" width="11.44140625" customWidth="1"/>
    <col min="11787" max="11787" width="5.6640625" customWidth="1"/>
    <col min="11789" max="11798" width="8.6640625" customWidth="1"/>
    <col min="11799" max="11799" width="11.44140625" customWidth="1"/>
    <col min="12043" max="12043" width="5.6640625" customWidth="1"/>
    <col min="12045" max="12054" width="8.6640625" customWidth="1"/>
    <col min="12055" max="12055" width="11.44140625" customWidth="1"/>
    <col min="12299" max="12299" width="5.6640625" customWidth="1"/>
    <col min="12301" max="12310" width="8.6640625" customWidth="1"/>
    <col min="12311" max="12311" width="11.44140625" customWidth="1"/>
    <col min="12555" max="12555" width="5.6640625" customWidth="1"/>
    <col min="12557" max="12566" width="8.6640625" customWidth="1"/>
    <col min="12567" max="12567" width="11.44140625" customWidth="1"/>
    <col min="12811" max="12811" width="5.6640625" customWidth="1"/>
    <col min="12813" max="12822" width="8.6640625" customWidth="1"/>
    <col min="12823" max="12823" width="11.44140625" customWidth="1"/>
    <col min="13067" max="13067" width="5.6640625" customWidth="1"/>
    <col min="13069" max="13078" width="8.6640625" customWidth="1"/>
    <col min="13079" max="13079" width="11.44140625" customWidth="1"/>
    <col min="13323" max="13323" width="5.6640625" customWidth="1"/>
    <col min="13325" max="13334" width="8.6640625" customWidth="1"/>
    <col min="13335" max="13335" width="11.44140625" customWidth="1"/>
    <col min="13579" max="13579" width="5.6640625" customWidth="1"/>
    <col min="13581" max="13590" width="8.6640625" customWidth="1"/>
    <col min="13591" max="13591" width="11.44140625" customWidth="1"/>
    <col min="13835" max="13835" width="5.6640625" customWidth="1"/>
    <col min="13837" max="13846" width="8.6640625" customWidth="1"/>
    <col min="13847" max="13847" width="11.44140625" customWidth="1"/>
    <col min="14091" max="14091" width="5.6640625" customWidth="1"/>
    <col min="14093" max="14102" width="8.6640625" customWidth="1"/>
    <col min="14103" max="14103" width="11.44140625" customWidth="1"/>
    <col min="14347" max="14347" width="5.6640625" customWidth="1"/>
    <col min="14349" max="14358" width="8.6640625" customWidth="1"/>
    <col min="14359" max="14359" width="11.44140625" customWidth="1"/>
    <col min="14603" max="14603" width="5.6640625" customWidth="1"/>
    <col min="14605" max="14614" width="8.6640625" customWidth="1"/>
    <col min="14615" max="14615" width="11.44140625" customWidth="1"/>
    <col min="14859" max="14859" width="5.6640625" customWidth="1"/>
    <col min="14861" max="14870" width="8.6640625" customWidth="1"/>
    <col min="14871" max="14871" width="11.44140625" customWidth="1"/>
    <col min="15115" max="15115" width="5.6640625" customWidth="1"/>
    <col min="15117" max="15126" width="8.6640625" customWidth="1"/>
    <col min="15127" max="15127" width="11.44140625" customWidth="1"/>
    <col min="15371" max="15371" width="5.6640625" customWidth="1"/>
    <col min="15373" max="15382" width="8.6640625" customWidth="1"/>
    <col min="15383" max="15383" width="11.44140625" customWidth="1"/>
    <col min="15627" max="15627" width="5.6640625" customWidth="1"/>
    <col min="15629" max="15638" width="8.6640625" customWidth="1"/>
    <col min="15639" max="15639" width="11.44140625" customWidth="1"/>
    <col min="15883" max="15883" width="5.6640625" customWidth="1"/>
    <col min="15885" max="15894" width="8.6640625" customWidth="1"/>
    <col min="15895" max="15895" width="11.44140625" customWidth="1"/>
    <col min="16139" max="16139" width="5.6640625" customWidth="1"/>
    <col min="16141" max="16150" width="8.6640625" customWidth="1"/>
    <col min="16151" max="16151" width="11.44140625" customWidth="1"/>
  </cols>
  <sheetData>
    <row r="1" spans="13:23" ht="32.25" customHeight="1"/>
    <row r="2" spans="13:23" ht="35.25" customHeight="1">
      <c r="M2" s="464" t="s">
        <v>625</v>
      </c>
      <c r="N2" s="464"/>
      <c r="O2" s="464"/>
      <c r="P2" s="464"/>
      <c r="Q2" s="464"/>
      <c r="R2" s="464"/>
      <c r="S2" s="464"/>
      <c r="T2" s="464"/>
      <c r="U2" s="464"/>
      <c r="V2" s="464"/>
      <c r="W2" s="464"/>
    </row>
    <row r="3" spans="13:23" ht="39.75" customHeight="1">
      <c r="M3" s="538" t="s">
        <v>372</v>
      </c>
      <c r="N3" s="538"/>
      <c r="O3" s="538"/>
      <c r="P3" s="538"/>
      <c r="Q3" s="538"/>
      <c r="R3" s="538"/>
      <c r="S3" s="538"/>
      <c r="T3" s="538"/>
      <c r="U3" s="538"/>
      <c r="V3" s="538"/>
      <c r="W3" s="538"/>
    </row>
    <row r="9" spans="13:23"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</row>
    <row r="10" spans="13:23"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</row>
    <row r="11" spans="13:23"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</row>
    <row r="12" spans="13:23"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</row>
    <row r="13" spans="13:23">
      <c r="M13" s="111"/>
      <c r="N13" s="111"/>
      <c r="O13" s="111"/>
      <c r="P13" s="111" t="s">
        <v>22</v>
      </c>
      <c r="Q13" s="111"/>
      <c r="R13" s="111"/>
      <c r="S13" s="111"/>
      <c r="T13" s="111"/>
      <c r="U13" s="111"/>
      <c r="V13" s="111"/>
      <c r="W13" s="111"/>
    </row>
    <row r="14" spans="13:23"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</row>
    <row r="15" spans="13:23"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</row>
    <row r="16" spans="13:23"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</row>
    <row r="17" spans="13:23" ht="14.4">
      <c r="M17" s="111"/>
      <c r="N17" s="111"/>
      <c r="O17" s="539" t="s">
        <v>373</v>
      </c>
      <c r="P17" s="539"/>
      <c r="Q17" s="111"/>
      <c r="R17" s="378" t="s">
        <v>371</v>
      </c>
      <c r="S17" s="111"/>
      <c r="U17" s="378" t="s">
        <v>419</v>
      </c>
      <c r="V17" s="111"/>
      <c r="W17" s="111"/>
    </row>
    <row r="18" spans="13:23"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</row>
    <row r="19" spans="13:23"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</row>
    <row r="20" spans="13:23"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</row>
    <row r="21" spans="13:23"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</row>
    <row r="22" spans="13:23" ht="37.200000000000003" customHeight="1">
      <c r="M22" s="465" t="s">
        <v>624</v>
      </c>
      <c r="N22" s="465"/>
      <c r="O22" s="465"/>
      <c r="P22" s="465"/>
      <c r="Q22" s="465"/>
      <c r="R22" s="465"/>
      <c r="S22" s="465"/>
      <c r="T22" s="465"/>
      <c r="U22" s="465"/>
      <c r="V22" s="465"/>
      <c r="W22" s="465"/>
    </row>
    <row r="23" spans="13:23" ht="37.200000000000003" customHeight="1">
      <c r="M23" s="465" t="s">
        <v>623</v>
      </c>
      <c r="N23" s="465"/>
      <c r="O23" s="465"/>
      <c r="P23" s="465"/>
      <c r="Q23" s="465"/>
      <c r="R23" s="465"/>
      <c r="S23" s="465"/>
      <c r="T23" s="465"/>
      <c r="U23" s="465"/>
      <c r="V23" s="465"/>
      <c r="W23" s="465"/>
    </row>
    <row r="24" spans="13:23" ht="22.5" customHeight="1"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</row>
    <row r="25" spans="13:23" ht="22.5" customHeight="1"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</row>
    <row r="26" spans="13:23" ht="30" customHeight="1">
      <c r="M26" s="462" t="s">
        <v>374</v>
      </c>
      <c r="N26" s="462"/>
      <c r="O26" s="462"/>
      <c r="P26" s="462"/>
      <c r="Q26" s="462"/>
      <c r="R26" s="462"/>
      <c r="S26" s="462"/>
      <c r="T26" s="462"/>
      <c r="U26" s="462"/>
      <c r="V26" s="462"/>
      <c r="W26" s="462"/>
    </row>
    <row r="27" spans="13:23" ht="30" customHeight="1">
      <c r="M27" s="462" t="s">
        <v>375</v>
      </c>
      <c r="N27" s="462"/>
      <c r="O27" s="462"/>
      <c r="P27" s="462"/>
      <c r="Q27" s="462"/>
      <c r="R27" s="462"/>
      <c r="S27" s="462"/>
      <c r="T27" s="462"/>
      <c r="U27" s="462"/>
      <c r="V27" s="462"/>
      <c r="W27" s="462"/>
    </row>
    <row r="28" spans="13:23" ht="30" customHeight="1">
      <c r="M28" s="462" t="s">
        <v>608</v>
      </c>
      <c r="N28" s="462"/>
      <c r="O28" s="462"/>
      <c r="P28" s="462"/>
      <c r="Q28" s="462"/>
      <c r="R28" s="462"/>
      <c r="S28" s="462"/>
      <c r="T28" s="462"/>
      <c r="U28" s="462"/>
      <c r="V28" s="462"/>
      <c r="W28" s="462"/>
    </row>
    <row r="29" spans="13:23" ht="25.5" customHeight="1"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</row>
    <row r="32" spans="13:23" ht="21">
      <c r="M32" s="537"/>
      <c r="N32" s="537"/>
      <c r="O32" s="537"/>
      <c r="P32" s="537"/>
      <c r="Q32" s="537"/>
      <c r="R32" s="537"/>
      <c r="S32" s="537"/>
      <c r="T32" s="537"/>
      <c r="U32" s="537"/>
      <c r="V32" s="537"/>
      <c r="W32" s="537"/>
    </row>
  </sheetData>
  <mergeCells count="9">
    <mergeCell ref="M27:W27"/>
    <mergeCell ref="M28:W28"/>
    <mergeCell ref="M32:W32"/>
    <mergeCell ref="M2:W2"/>
    <mergeCell ref="M3:W3"/>
    <mergeCell ref="O17:P17"/>
    <mergeCell ref="M22:W22"/>
    <mergeCell ref="M23:W23"/>
    <mergeCell ref="M26:W26"/>
  </mergeCells>
  <phoneticPr fontId="2"/>
  <pageMargins left="0.74803149606299213" right="0.15748031496062992" top="0.98425196850393704" bottom="0.98425196850393704" header="0.51181102362204722" footer="0.51181102362204722"/>
  <pageSetup paperSize="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  <pageSetUpPr fitToPage="1"/>
  </sheetPr>
  <dimension ref="A1:BP132"/>
  <sheetViews>
    <sheetView zoomScale="50" zoomScaleNormal="50" zoomScaleSheetLayoutView="55" workbookViewId="0">
      <selection activeCell="Q20" sqref="Q20"/>
    </sheetView>
  </sheetViews>
  <sheetFormatPr defaultColWidth="9" defaultRowHeight="19.2"/>
  <cols>
    <col min="1" max="1" width="5.6640625" style="294" customWidth="1"/>
    <col min="2" max="2" width="15" style="288" customWidth="1"/>
    <col min="3" max="3" width="7.77734375" style="287" customWidth="1"/>
    <col min="4" max="4" width="5.6640625" style="287" customWidth="1"/>
    <col min="5" max="5" width="22.44140625" style="291" customWidth="1"/>
    <col min="6" max="6" width="26.109375" style="299" customWidth="1"/>
    <col min="7" max="7" width="22.44140625" style="291" customWidth="1"/>
    <col min="8" max="8" width="26.109375" style="299" customWidth="1"/>
    <col min="9" max="10" width="9.109375" style="302" customWidth="1"/>
    <col min="11" max="11" width="8.77734375" style="302" customWidth="1"/>
    <col min="12" max="12" width="9.21875" style="302" customWidth="1"/>
    <col min="13" max="13" width="5.77734375" style="288" customWidth="1"/>
    <col min="14" max="14" width="7.33203125" style="287" customWidth="1"/>
    <col min="15" max="15" width="0.109375" style="287" customWidth="1"/>
    <col min="16" max="16" width="25" style="314" customWidth="1"/>
    <col min="17" max="17" width="30" style="289" customWidth="1"/>
    <col min="18" max="18" width="10.109375" style="291" customWidth="1"/>
    <col min="19" max="24" width="10.109375" style="288" customWidth="1"/>
    <col min="25" max="31" width="4.88671875" style="288" customWidth="1"/>
    <col min="32" max="33" width="4.88671875" style="290" customWidth="1"/>
    <col min="34" max="34" width="7.33203125" style="287" customWidth="1"/>
    <col min="35" max="35" width="0.109375" style="287" customWidth="1"/>
    <col min="36" max="36" width="25" style="314" customWidth="1"/>
    <col min="37" max="37" width="30" style="289" customWidth="1"/>
    <col min="38" max="38" width="10.109375" style="291" customWidth="1"/>
    <col min="39" max="43" width="10.109375" style="288" customWidth="1"/>
    <col min="44" max="44" width="10" style="290" customWidth="1"/>
    <col min="45" max="49" width="5" style="290" customWidth="1"/>
    <col min="50" max="54" width="5" style="290" hidden="1" customWidth="1"/>
    <col min="55" max="55" width="7.33203125" style="287" hidden="1" customWidth="1"/>
    <col min="56" max="56" width="0.109375" style="287" hidden="1" customWidth="1"/>
    <col min="57" max="57" width="25" style="314" hidden="1" customWidth="1"/>
    <col min="58" max="58" width="30" style="289" hidden="1" customWidth="1"/>
    <col min="59" max="59" width="10.109375" style="291" hidden="1" customWidth="1"/>
    <col min="60" max="64" width="10.109375" style="288" hidden="1" customWidth="1"/>
    <col min="65" max="65" width="10.109375" style="288" customWidth="1"/>
    <col min="66" max="16384" width="9" style="288"/>
  </cols>
  <sheetData>
    <row r="1" spans="1:63" ht="30.75" customHeight="1">
      <c r="A1" s="284" t="s">
        <v>339</v>
      </c>
      <c r="B1" s="339" t="s">
        <v>340</v>
      </c>
      <c r="C1" s="340" t="s">
        <v>341</v>
      </c>
      <c r="D1" s="341" t="s">
        <v>342</v>
      </c>
      <c r="E1" s="285" t="s">
        <v>343</v>
      </c>
      <c r="F1" s="285" t="s">
        <v>344</v>
      </c>
      <c r="G1" s="285" t="s">
        <v>345</v>
      </c>
      <c r="H1" s="285" t="s">
        <v>346</v>
      </c>
      <c r="I1" s="286" t="s">
        <v>431</v>
      </c>
      <c r="J1" s="286" t="s">
        <v>432</v>
      </c>
      <c r="K1" s="296" t="s">
        <v>433</v>
      </c>
      <c r="L1" s="296" t="s">
        <v>434</v>
      </c>
      <c r="M1" s="287"/>
      <c r="N1" s="288"/>
      <c r="O1" s="288"/>
      <c r="P1" s="288"/>
      <c r="Q1" s="288"/>
      <c r="R1" s="288"/>
      <c r="T1" s="289"/>
      <c r="U1" s="289"/>
      <c r="AH1" s="288"/>
      <c r="AI1" s="288"/>
      <c r="AJ1" s="288"/>
      <c r="AK1" s="288"/>
      <c r="AL1" s="288"/>
      <c r="AN1" s="289"/>
      <c r="AO1" s="289"/>
      <c r="BC1" s="288"/>
      <c r="BD1" s="288"/>
      <c r="BE1" s="288"/>
      <c r="BF1" s="288"/>
      <c r="BG1" s="288"/>
      <c r="BI1" s="289"/>
      <c r="BJ1" s="289"/>
      <c r="BK1" s="289"/>
    </row>
    <row r="2" spans="1:63" ht="30.75" customHeight="1">
      <c r="A2" s="318">
        <v>1</v>
      </c>
      <c r="B2" s="342" t="s">
        <v>348</v>
      </c>
      <c r="C2" s="443">
        <v>16</v>
      </c>
      <c r="D2" s="368">
        <v>1</v>
      </c>
      <c r="E2" s="369" t="s">
        <v>475</v>
      </c>
      <c r="F2" s="369" t="s">
        <v>424</v>
      </c>
      <c r="G2" s="369" t="s">
        <v>476</v>
      </c>
      <c r="H2" s="369" t="s">
        <v>422</v>
      </c>
      <c r="I2" s="368"/>
      <c r="J2" s="368"/>
      <c r="M2" s="289"/>
      <c r="N2" s="288"/>
      <c r="O2" s="288"/>
      <c r="P2" s="288"/>
      <c r="Q2" s="288"/>
      <c r="AH2" s="288"/>
      <c r="AI2" s="288"/>
      <c r="AJ2" s="288"/>
      <c r="AK2" s="288"/>
      <c r="BC2" s="288"/>
      <c r="BD2" s="288"/>
      <c r="BE2" s="288"/>
      <c r="BF2" s="288"/>
    </row>
    <row r="3" spans="1:63" ht="30.75" customHeight="1">
      <c r="A3" s="318">
        <v>2</v>
      </c>
      <c r="B3" s="342" t="s">
        <v>348</v>
      </c>
      <c r="C3" s="320">
        <v>31</v>
      </c>
      <c r="D3" s="368">
        <v>2</v>
      </c>
      <c r="E3" s="369" t="s">
        <v>477</v>
      </c>
      <c r="F3" s="369" t="s">
        <v>424</v>
      </c>
      <c r="G3" s="369" t="s">
        <v>478</v>
      </c>
      <c r="H3" s="369" t="s">
        <v>424</v>
      </c>
      <c r="I3" s="368"/>
      <c r="J3" s="368"/>
      <c r="M3" s="289"/>
      <c r="N3" s="288"/>
      <c r="O3" s="288"/>
      <c r="P3" s="288"/>
      <c r="Q3" s="288"/>
      <c r="T3" s="289"/>
      <c r="U3" s="289"/>
      <c r="AH3" s="288"/>
      <c r="AI3" s="288"/>
      <c r="AJ3" s="288"/>
      <c r="AK3" s="288"/>
      <c r="AN3" s="289"/>
      <c r="AO3" s="289"/>
      <c r="BC3" s="288"/>
      <c r="BD3" s="288"/>
      <c r="BE3" s="288"/>
      <c r="BF3" s="288"/>
      <c r="BI3" s="289"/>
      <c r="BJ3" s="289"/>
      <c r="BK3" s="289"/>
    </row>
    <row r="4" spans="1:63" ht="30.75" customHeight="1">
      <c r="A4" s="318">
        <v>3</v>
      </c>
      <c r="B4" s="342" t="s">
        <v>348</v>
      </c>
      <c r="C4" s="320">
        <v>10</v>
      </c>
      <c r="D4" s="368">
        <v>1</v>
      </c>
      <c r="E4" s="369" t="s">
        <v>482</v>
      </c>
      <c r="F4" s="369" t="s">
        <v>532</v>
      </c>
      <c r="G4" s="369" t="s">
        <v>483</v>
      </c>
      <c r="H4" s="369" t="s">
        <v>532</v>
      </c>
      <c r="I4" s="368">
        <v>10</v>
      </c>
      <c r="J4" s="368">
        <v>10</v>
      </c>
      <c r="K4" s="302">
        <v>20</v>
      </c>
      <c r="L4" s="302">
        <v>5</v>
      </c>
      <c r="M4" s="289" t="s">
        <v>564</v>
      </c>
      <c r="N4" s="288"/>
      <c r="O4" s="288"/>
      <c r="P4" s="288"/>
      <c r="Q4" s="288"/>
      <c r="T4" s="289"/>
      <c r="U4" s="289"/>
      <c r="AH4" s="288"/>
      <c r="AI4" s="288"/>
      <c r="AJ4" s="288"/>
      <c r="AK4" s="288"/>
      <c r="AN4" s="289"/>
      <c r="AO4" s="289"/>
      <c r="BC4" s="288"/>
      <c r="BD4" s="288"/>
      <c r="BE4" s="288"/>
      <c r="BF4" s="288"/>
      <c r="BI4" s="289"/>
      <c r="BJ4" s="289"/>
      <c r="BK4" s="289"/>
    </row>
    <row r="5" spans="1:63" ht="30.75" customHeight="1">
      <c r="A5" s="318">
        <v>4</v>
      </c>
      <c r="B5" s="342" t="s">
        <v>348</v>
      </c>
      <c r="C5" s="320">
        <v>23</v>
      </c>
      <c r="D5" s="368">
        <v>2</v>
      </c>
      <c r="E5" s="369" t="s">
        <v>484</v>
      </c>
      <c r="F5" s="369" t="s">
        <v>533</v>
      </c>
      <c r="G5" s="369" t="s">
        <v>485</v>
      </c>
      <c r="H5" s="369" t="s">
        <v>532</v>
      </c>
      <c r="I5" s="368"/>
      <c r="J5" s="368"/>
      <c r="M5" s="289"/>
      <c r="N5" s="288"/>
      <c r="O5" s="288"/>
      <c r="P5" s="288"/>
      <c r="Q5" s="288"/>
      <c r="AH5" s="288"/>
      <c r="AI5" s="288"/>
      <c r="AJ5" s="288"/>
      <c r="AK5" s="288"/>
      <c r="BC5" s="288"/>
      <c r="BD5" s="288"/>
      <c r="BE5" s="288"/>
      <c r="BF5" s="288"/>
    </row>
    <row r="6" spans="1:63" ht="30.75" customHeight="1">
      <c r="A6" s="318">
        <v>5</v>
      </c>
      <c r="B6" s="342" t="s">
        <v>348</v>
      </c>
      <c r="C6" s="320">
        <v>30</v>
      </c>
      <c r="D6" s="368">
        <v>1</v>
      </c>
      <c r="E6" s="369" t="s">
        <v>501</v>
      </c>
      <c r="F6" s="369" t="s">
        <v>539</v>
      </c>
      <c r="G6" s="369" t="s">
        <v>549</v>
      </c>
      <c r="H6" s="369" t="s">
        <v>550</v>
      </c>
      <c r="I6" s="368">
        <v>25</v>
      </c>
      <c r="J6" s="368">
        <v>25</v>
      </c>
      <c r="K6" s="302">
        <v>50</v>
      </c>
      <c r="L6" s="302">
        <v>2</v>
      </c>
      <c r="M6" s="289" t="s">
        <v>564</v>
      </c>
      <c r="N6" s="288"/>
      <c r="O6" s="288"/>
      <c r="P6" s="288"/>
      <c r="Q6" s="288"/>
      <c r="AH6" s="288"/>
      <c r="AI6" s="288"/>
      <c r="AJ6" s="288"/>
      <c r="AK6" s="288"/>
      <c r="BC6" s="288"/>
      <c r="BD6" s="288"/>
      <c r="BE6" s="288"/>
      <c r="BF6" s="288"/>
    </row>
    <row r="7" spans="1:63" ht="30.75" customHeight="1">
      <c r="A7" s="318">
        <v>6</v>
      </c>
      <c r="B7" s="342" t="s">
        <v>348</v>
      </c>
      <c r="C7" s="320">
        <v>7</v>
      </c>
      <c r="D7" s="368">
        <v>2</v>
      </c>
      <c r="E7" s="369" t="s">
        <v>502</v>
      </c>
      <c r="F7" s="369" t="s">
        <v>539</v>
      </c>
      <c r="G7" s="369" t="s">
        <v>503</v>
      </c>
      <c r="H7" s="369" t="s">
        <v>539</v>
      </c>
      <c r="I7" s="368">
        <v>5</v>
      </c>
      <c r="J7" s="368">
        <v>5</v>
      </c>
      <c r="K7" s="302">
        <v>10</v>
      </c>
      <c r="L7" s="302">
        <v>8</v>
      </c>
      <c r="M7" s="289" t="s">
        <v>564</v>
      </c>
      <c r="N7" s="288"/>
      <c r="O7" s="288"/>
      <c r="P7" s="288"/>
      <c r="Q7" s="288"/>
      <c r="AH7" s="288"/>
      <c r="AI7" s="288"/>
      <c r="AJ7" s="288"/>
      <c r="AK7" s="288"/>
      <c r="BC7" s="288"/>
      <c r="BD7" s="288"/>
      <c r="BE7" s="288"/>
      <c r="BF7" s="288"/>
    </row>
    <row r="8" spans="1:63" ht="30.75" customHeight="1">
      <c r="A8" s="318">
        <v>7</v>
      </c>
      <c r="B8" s="342" t="s">
        <v>348</v>
      </c>
      <c r="C8" s="320">
        <v>19</v>
      </c>
      <c r="D8" s="368">
        <v>3</v>
      </c>
      <c r="E8" s="369" t="s">
        <v>504</v>
      </c>
      <c r="F8" s="369" t="s">
        <v>539</v>
      </c>
      <c r="G8" s="369" t="s">
        <v>505</v>
      </c>
      <c r="H8" s="369" t="s">
        <v>539</v>
      </c>
      <c r="I8" s="368"/>
      <c r="J8" s="368"/>
      <c r="L8" s="452"/>
      <c r="M8" s="289"/>
      <c r="N8" s="288"/>
      <c r="O8" s="288"/>
      <c r="P8" s="288"/>
      <c r="Q8" s="288"/>
      <c r="AH8" s="288"/>
      <c r="AI8" s="288"/>
      <c r="AJ8" s="288"/>
      <c r="AK8" s="288"/>
      <c r="BC8" s="288"/>
      <c r="BD8" s="288"/>
      <c r="BE8" s="288"/>
      <c r="BF8" s="288"/>
    </row>
    <row r="9" spans="1:63" ht="30.75" customHeight="1">
      <c r="A9" s="318">
        <v>8</v>
      </c>
      <c r="B9" s="342" t="s">
        <v>348</v>
      </c>
      <c r="C9" s="320">
        <v>28</v>
      </c>
      <c r="D9" s="368">
        <v>1</v>
      </c>
      <c r="E9" s="369" t="s">
        <v>486</v>
      </c>
      <c r="F9" s="442" t="s">
        <v>553</v>
      </c>
      <c r="G9" s="369" t="s">
        <v>487</v>
      </c>
      <c r="H9" s="369" t="s">
        <v>534</v>
      </c>
      <c r="I9" s="368"/>
      <c r="J9" s="368"/>
      <c r="M9" s="289"/>
      <c r="N9" s="288"/>
      <c r="O9" s="288"/>
      <c r="P9" s="288"/>
      <c r="Q9" s="288"/>
      <c r="AH9" s="288"/>
      <c r="AI9" s="288"/>
      <c r="AJ9" s="288"/>
      <c r="AK9" s="288"/>
      <c r="BC9" s="288"/>
      <c r="BD9" s="288"/>
      <c r="BE9" s="288"/>
      <c r="BF9" s="288"/>
    </row>
    <row r="10" spans="1:63" ht="30.75" customHeight="1">
      <c r="A10" s="318">
        <v>9</v>
      </c>
      <c r="B10" s="342" t="s">
        <v>348</v>
      </c>
      <c r="C10" s="320">
        <v>2</v>
      </c>
      <c r="D10" s="368">
        <v>2</v>
      </c>
      <c r="E10" s="369" t="s">
        <v>488</v>
      </c>
      <c r="F10" s="369" t="s">
        <v>534</v>
      </c>
      <c r="G10" s="369" t="s">
        <v>489</v>
      </c>
      <c r="H10" s="442" t="s">
        <v>553</v>
      </c>
      <c r="I10" s="368"/>
      <c r="J10" s="368"/>
      <c r="M10" s="289"/>
      <c r="N10" s="288"/>
      <c r="O10" s="288"/>
      <c r="P10" s="288"/>
      <c r="Q10" s="288"/>
      <c r="T10" s="289"/>
      <c r="U10" s="289"/>
      <c r="AH10" s="288"/>
      <c r="AI10" s="288"/>
      <c r="AJ10" s="288"/>
      <c r="AK10" s="288"/>
      <c r="AN10" s="289"/>
      <c r="AO10" s="289"/>
      <c r="BC10" s="288"/>
      <c r="BD10" s="288"/>
      <c r="BE10" s="288"/>
      <c r="BF10" s="288"/>
      <c r="BI10" s="289"/>
      <c r="BJ10" s="289"/>
      <c r="BK10" s="289"/>
    </row>
    <row r="11" spans="1:63" ht="30.75" customHeight="1">
      <c r="A11" s="318">
        <v>10</v>
      </c>
      <c r="B11" s="342" t="s">
        <v>348</v>
      </c>
      <c r="C11" s="320">
        <v>9</v>
      </c>
      <c r="D11" s="368">
        <v>1</v>
      </c>
      <c r="E11" s="369" t="s">
        <v>490</v>
      </c>
      <c r="F11" s="369" t="s">
        <v>535</v>
      </c>
      <c r="G11" s="369" t="s">
        <v>491</v>
      </c>
      <c r="H11" s="369" t="s">
        <v>535</v>
      </c>
      <c r="I11" s="368"/>
      <c r="J11" s="368"/>
      <c r="L11" s="452"/>
      <c r="M11" s="289"/>
      <c r="N11" s="288"/>
      <c r="O11" s="288"/>
      <c r="P11" s="288"/>
      <c r="Q11" s="288"/>
      <c r="T11" s="289"/>
      <c r="U11" s="289"/>
      <c r="AH11" s="288"/>
      <c r="AI11" s="288"/>
      <c r="AJ11" s="288"/>
      <c r="AK11" s="288"/>
      <c r="AN11" s="289"/>
      <c r="AO11" s="289"/>
      <c r="BC11" s="288"/>
      <c r="BD11" s="288"/>
      <c r="BE11" s="288"/>
      <c r="BF11" s="288"/>
      <c r="BI11" s="289"/>
      <c r="BJ11" s="289"/>
      <c r="BK11" s="289"/>
    </row>
    <row r="12" spans="1:63" ht="30.75" customHeight="1">
      <c r="A12" s="318">
        <v>11</v>
      </c>
      <c r="B12" s="342" t="s">
        <v>348</v>
      </c>
      <c r="C12" s="320">
        <v>27</v>
      </c>
      <c r="D12" s="368">
        <v>2</v>
      </c>
      <c r="E12" s="369" t="s">
        <v>492</v>
      </c>
      <c r="F12" s="369" t="s">
        <v>422</v>
      </c>
      <c r="G12" s="369" t="s">
        <v>493</v>
      </c>
      <c r="H12" s="369" t="s">
        <v>535</v>
      </c>
      <c r="I12" s="368"/>
      <c r="J12" s="368">
        <v>10</v>
      </c>
      <c r="K12" s="302">
        <v>10</v>
      </c>
      <c r="L12" s="302">
        <v>10</v>
      </c>
      <c r="M12" s="289"/>
      <c r="N12" s="288"/>
      <c r="O12" s="288"/>
      <c r="P12" s="288"/>
      <c r="Q12" s="288"/>
      <c r="T12" s="289"/>
      <c r="U12" s="289"/>
      <c r="AH12" s="288"/>
      <c r="AI12" s="288"/>
      <c r="AJ12" s="288"/>
      <c r="AK12" s="288"/>
      <c r="AN12" s="289"/>
      <c r="AO12" s="289"/>
      <c r="BC12" s="288"/>
      <c r="BD12" s="288"/>
      <c r="BE12" s="288"/>
      <c r="BF12" s="288"/>
      <c r="BI12" s="289"/>
      <c r="BJ12" s="289"/>
      <c r="BK12" s="289"/>
    </row>
    <row r="13" spans="1:63" ht="30.75" customHeight="1">
      <c r="A13" s="318">
        <v>12</v>
      </c>
      <c r="B13" s="342" t="s">
        <v>348</v>
      </c>
      <c r="C13" s="320">
        <v>17</v>
      </c>
      <c r="D13" s="368">
        <v>3</v>
      </c>
      <c r="E13" s="369" t="s">
        <v>494</v>
      </c>
      <c r="F13" s="369" t="s">
        <v>536</v>
      </c>
      <c r="G13" s="369" t="s">
        <v>495</v>
      </c>
      <c r="H13" s="369" t="s">
        <v>535</v>
      </c>
      <c r="I13" s="368"/>
      <c r="J13" s="368">
        <v>25</v>
      </c>
      <c r="K13" s="302">
        <v>25</v>
      </c>
      <c r="L13" s="302">
        <v>3</v>
      </c>
      <c r="M13" s="289"/>
      <c r="N13" s="288"/>
      <c r="O13" s="288"/>
      <c r="P13" s="288"/>
      <c r="Q13" s="288"/>
      <c r="AH13" s="288"/>
      <c r="AI13" s="288"/>
      <c r="AJ13" s="288"/>
      <c r="AK13" s="288"/>
      <c r="BC13" s="288"/>
      <c r="BD13" s="288"/>
      <c r="BE13" s="288"/>
      <c r="BF13" s="288"/>
    </row>
    <row r="14" spans="1:63" ht="30.75" customHeight="1">
      <c r="A14" s="318">
        <v>13</v>
      </c>
      <c r="B14" s="342" t="s">
        <v>348</v>
      </c>
      <c r="C14" s="320">
        <v>22</v>
      </c>
      <c r="D14" s="368">
        <v>1</v>
      </c>
      <c r="E14" s="369" t="s">
        <v>479</v>
      </c>
      <c r="F14" s="369" t="s">
        <v>530</v>
      </c>
      <c r="G14" s="369" t="s">
        <v>480</v>
      </c>
      <c r="H14" s="369" t="s">
        <v>422</v>
      </c>
      <c r="I14" s="368"/>
      <c r="J14" s="368"/>
      <c r="M14" s="289"/>
      <c r="N14" s="288"/>
      <c r="O14" s="288"/>
      <c r="P14" s="288"/>
      <c r="Q14" s="288"/>
      <c r="AH14" s="288"/>
      <c r="AI14" s="288"/>
      <c r="AJ14" s="288"/>
      <c r="AK14" s="288"/>
      <c r="BC14" s="288"/>
      <c r="BD14" s="288"/>
      <c r="BE14" s="288"/>
      <c r="BF14" s="288"/>
    </row>
    <row r="15" spans="1:63" ht="30.75" customHeight="1">
      <c r="A15" s="318">
        <v>14</v>
      </c>
      <c r="B15" s="342" t="s">
        <v>348</v>
      </c>
      <c r="C15" s="320">
        <v>1</v>
      </c>
      <c r="D15" s="368">
        <v>2</v>
      </c>
      <c r="E15" s="369" t="s">
        <v>425</v>
      </c>
      <c r="F15" s="369" t="s">
        <v>422</v>
      </c>
      <c r="G15" s="369" t="s">
        <v>481</v>
      </c>
      <c r="H15" s="369" t="s">
        <v>531</v>
      </c>
      <c r="I15" s="368">
        <v>35</v>
      </c>
      <c r="J15" s="368">
        <v>35</v>
      </c>
      <c r="K15" s="302">
        <v>70</v>
      </c>
      <c r="L15" s="302">
        <v>1</v>
      </c>
      <c r="M15" s="289" t="s">
        <v>564</v>
      </c>
      <c r="N15" s="288"/>
      <c r="O15" s="288"/>
      <c r="P15" s="288"/>
      <c r="Q15" s="288"/>
      <c r="AH15" s="288"/>
      <c r="AI15" s="288"/>
      <c r="AJ15" s="288"/>
      <c r="AK15" s="288"/>
      <c r="BC15" s="288"/>
      <c r="BD15" s="288"/>
      <c r="BE15" s="288"/>
      <c r="BF15" s="288"/>
    </row>
    <row r="16" spans="1:63" ht="30.75" customHeight="1">
      <c r="A16" s="318">
        <v>15</v>
      </c>
      <c r="B16" s="342" t="s">
        <v>348</v>
      </c>
      <c r="C16" s="320">
        <v>6</v>
      </c>
      <c r="D16" s="368">
        <v>1</v>
      </c>
      <c r="E16" s="369" t="s">
        <v>496</v>
      </c>
      <c r="F16" s="369" t="s">
        <v>416</v>
      </c>
      <c r="G16" s="369" t="s">
        <v>497</v>
      </c>
      <c r="H16" s="369" t="s">
        <v>537</v>
      </c>
      <c r="I16" s="368"/>
      <c r="J16" s="368"/>
      <c r="M16" s="289"/>
      <c r="N16" s="288"/>
      <c r="O16" s="288"/>
      <c r="P16" s="288"/>
      <c r="Q16" s="288"/>
      <c r="AH16" s="288"/>
      <c r="AI16" s="288"/>
      <c r="AJ16" s="288"/>
      <c r="AK16" s="288"/>
      <c r="BC16" s="288"/>
      <c r="BD16" s="288"/>
      <c r="BE16" s="288"/>
      <c r="BF16" s="288"/>
    </row>
    <row r="17" spans="1:58" ht="30.75" customHeight="1">
      <c r="A17" s="318">
        <v>16</v>
      </c>
      <c r="B17" s="342" t="s">
        <v>348</v>
      </c>
      <c r="C17" s="320">
        <v>25</v>
      </c>
      <c r="D17" s="368">
        <v>2</v>
      </c>
      <c r="E17" s="369" t="s">
        <v>498</v>
      </c>
      <c r="F17" s="369" t="s">
        <v>537</v>
      </c>
      <c r="G17" s="369" t="s">
        <v>423</v>
      </c>
      <c r="H17" s="369" t="s">
        <v>537</v>
      </c>
      <c r="I17" s="368"/>
      <c r="J17" s="368"/>
      <c r="M17" s="289"/>
      <c r="N17" s="288"/>
      <c r="O17" s="288"/>
      <c r="P17" s="288"/>
      <c r="Q17" s="288"/>
      <c r="AH17" s="288"/>
      <c r="AI17" s="288"/>
      <c r="AJ17" s="288"/>
      <c r="AK17" s="288"/>
      <c r="BC17" s="288"/>
      <c r="BD17" s="288"/>
      <c r="BE17" s="288"/>
      <c r="BF17" s="288"/>
    </row>
    <row r="18" spans="1:58" ht="30.75" customHeight="1">
      <c r="A18" s="318">
        <v>17</v>
      </c>
      <c r="B18" s="342" t="s">
        <v>348</v>
      </c>
      <c r="C18" s="320">
        <v>11</v>
      </c>
      <c r="D18" s="368">
        <v>3</v>
      </c>
      <c r="E18" s="369" t="s">
        <v>499</v>
      </c>
      <c r="F18" s="369" t="s">
        <v>538</v>
      </c>
      <c r="G18" s="369" t="s">
        <v>500</v>
      </c>
      <c r="H18" s="369" t="s">
        <v>537</v>
      </c>
      <c r="I18" s="368"/>
      <c r="J18" s="368"/>
      <c r="M18" s="289"/>
      <c r="N18" s="288"/>
      <c r="O18" s="288"/>
      <c r="P18" s="288"/>
      <c r="Q18" s="288"/>
      <c r="AH18" s="288"/>
      <c r="AI18" s="288"/>
      <c r="AJ18" s="288"/>
      <c r="AK18" s="288"/>
      <c r="BC18" s="288"/>
      <c r="BD18" s="288"/>
      <c r="BE18" s="288"/>
      <c r="BF18" s="288"/>
    </row>
    <row r="19" spans="1:58" ht="30.75" customHeight="1">
      <c r="A19" s="318">
        <v>18</v>
      </c>
      <c r="B19" s="342" t="s">
        <v>348</v>
      </c>
      <c r="C19" s="320">
        <v>20</v>
      </c>
      <c r="D19" s="368">
        <v>1</v>
      </c>
      <c r="E19" s="369" t="s">
        <v>473</v>
      </c>
      <c r="F19" s="369" t="s">
        <v>416</v>
      </c>
      <c r="G19" s="369" t="s">
        <v>474</v>
      </c>
      <c r="H19" s="369" t="s">
        <v>529</v>
      </c>
      <c r="I19" s="368">
        <v>10</v>
      </c>
      <c r="J19" s="368"/>
      <c r="K19" s="302">
        <v>10</v>
      </c>
      <c r="L19" s="302">
        <v>6</v>
      </c>
      <c r="M19" s="289"/>
      <c r="N19" s="288"/>
      <c r="O19" s="288"/>
      <c r="P19" s="288"/>
      <c r="Q19" s="288"/>
      <c r="AH19" s="288"/>
      <c r="AI19" s="288"/>
      <c r="AJ19" s="288"/>
      <c r="AK19" s="288"/>
      <c r="BC19" s="288"/>
      <c r="BD19" s="288"/>
      <c r="BE19" s="288"/>
      <c r="BF19" s="288"/>
    </row>
    <row r="20" spans="1:58" ht="30.75" customHeight="1">
      <c r="A20" s="318">
        <v>19</v>
      </c>
      <c r="B20" s="342" t="s">
        <v>348</v>
      </c>
      <c r="C20" s="320">
        <v>4</v>
      </c>
      <c r="D20" s="368">
        <v>1</v>
      </c>
      <c r="E20" s="369" t="s">
        <v>506</v>
      </c>
      <c r="F20" s="369" t="s">
        <v>540</v>
      </c>
      <c r="G20" s="369" t="s">
        <v>507</v>
      </c>
      <c r="H20" s="369" t="s">
        <v>540</v>
      </c>
      <c r="I20" s="368"/>
      <c r="J20" s="368"/>
      <c r="L20" s="452"/>
      <c r="M20" s="289"/>
      <c r="N20" s="288"/>
      <c r="O20" s="288"/>
      <c r="P20" s="288"/>
      <c r="Q20" s="288"/>
      <c r="AH20" s="288"/>
      <c r="AI20" s="288"/>
      <c r="AJ20" s="288"/>
      <c r="AK20" s="288"/>
      <c r="BC20" s="288"/>
      <c r="BD20" s="288"/>
      <c r="BE20" s="288"/>
      <c r="BF20" s="288"/>
    </row>
    <row r="21" spans="1:58" ht="30.75" customHeight="1">
      <c r="A21" s="318">
        <v>20</v>
      </c>
      <c r="B21" s="342" t="s">
        <v>348</v>
      </c>
      <c r="C21" s="320">
        <v>29</v>
      </c>
      <c r="D21" s="368">
        <v>2</v>
      </c>
      <c r="E21" s="369" t="s">
        <v>508</v>
      </c>
      <c r="F21" s="369" t="s">
        <v>540</v>
      </c>
      <c r="G21" s="369" t="s">
        <v>509</v>
      </c>
      <c r="H21" s="369" t="s">
        <v>540</v>
      </c>
      <c r="I21" s="368"/>
      <c r="J21" s="368"/>
      <c r="L21" s="452"/>
      <c r="M21" s="289"/>
      <c r="N21" s="288"/>
      <c r="O21" s="288"/>
      <c r="P21" s="288"/>
      <c r="Q21" s="288"/>
      <c r="AH21" s="288"/>
      <c r="AI21" s="288"/>
      <c r="AJ21" s="288"/>
      <c r="AK21" s="288"/>
      <c r="BC21" s="288"/>
      <c r="BD21" s="288"/>
      <c r="BE21" s="288"/>
      <c r="BF21" s="288"/>
    </row>
    <row r="22" spans="1:58" ht="30.75" customHeight="1">
      <c r="A22" s="318">
        <v>21</v>
      </c>
      <c r="B22" s="342" t="s">
        <v>348</v>
      </c>
      <c r="C22" s="320">
        <v>14</v>
      </c>
      <c r="D22" s="368">
        <v>3</v>
      </c>
      <c r="E22" s="369" t="s">
        <v>510</v>
      </c>
      <c r="F22" s="371" t="s">
        <v>540</v>
      </c>
      <c r="G22" s="369" t="s">
        <v>511</v>
      </c>
      <c r="H22" s="369" t="s">
        <v>541</v>
      </c>
      <c r="I22" s="368">
        <v>25</v>
      </c>
      <c r="J22" s="368"/>
      <c r="K22" s="302">
        <v>25</v>
      </c>
      <c r="L22" s="302">
        <v>4</v>
      </c>
      <c r="M22" s="289"/>
      <c r="N22" s="288"/>
      <c r="O22" s="288"/>
      <c r="P22" s="288"/>
      <c r="Q22" s="288"/>
      <c r="AH22" s="288"/>
      <c r="AI22" s="288"/>
      <c r="AJ22" s="288"/>
      <c r="AK22" s="288"/>
      <c r="BC22" s="288"/>
      <c r="BD22" s="288"/>
      <c r="BE22" s="288"/>
      <c r="BF22" s="288"/>
    </row>
    <row r="23" spans="1:58" ht="30.75" customHeight="1">
      <c r="A23" s="318">
        <v>22</v>
      </c>
      <c r="B23" s="342" t="s">
        <v>348</v>
      </c>
      <c r="C23" s="320">
        <v>18</v>
      </c>
      <c r="D23" s="368">
        <v>4</v>
      </c>
      <c r="E23" s="369" t="s">
        <v>551</v>
      </c>
      <c r="F23" s="369" t="s">
        <v>540</v>
      </c>
      <c r="G23" s="369" t="s">
        <v>512</v>
      </c>
      <c r="H23" s="369" t="s">
        <v>542</v>
      </c>
      <c r="I23" s="368"/>
      <c r="J23" s="368"/>
      <c r="M23" s="289"/>
      <c r="N23" s="288"/>
      <c r="O23" s="288"/>
      <c r="P23" s="288"/>
      <c r="Q23" s="288"/>
      <c r="AH23" s="288"/>
      <c r="AI23" s="288"/>
      <c r="AJ23" s="288"/>
      <c r="AK23" s="288"/>
      <c r="BC23" s="288"/>
      <c r="BD23" s="288"/>
      <c r="BE23" s="288"/>
      <c r="BF23" s="288"/>
    </row>
    <row r="24" spans="1:58" ht="30.75" customHeight="1">
      <c r="A24" s="318">
        <v>23</v>
      </c>
      <c r="B24" s="342" t="s">
        <v>348</v>
      </c>
      <c r="C24" s="320">
        <v>13</v>
      </c>
      <c r="D24" s="368">
        <v>1</v>
      </c>
      <c r="E24" s="369" t="s">
        <v>519</v>
      </c>
      <c r="F24" s="369" t="s">
        <v>552</v>
      </c>
      <c r="G24" s="369" t="s">
        <v>520</v>
      </c>
      <c r="H24" s="369" t="s">
        <v>552</v>
      </c>
      <c r="I24" s="368"/>
      <c r="J24" s="368"/>
      <c r="M24" s="289"/>
      <c r="N24" s="288"/>
      <c r="O24" s="288"/>
      <c r="P24" s="288"/>
      <c r="Q24" s="288"/>
      <c r="AH24" s="288"/>
      <c r="AI24" s="288"/>
      <c r="AJ24" s="288"/>
      <c r="AK24" s="288"/>
      <c r="BC24" s="288"/>
      <c r="BD24" s="288"/>
      <c r="BE24" s="288"/>
      <c r="BF24" s="288"/>
    </row>
    <row r="25" spans="1:58" ht="30.75" customHeight="1">
      <c r="A25" s="318">
        <v>24</v>
      </c>
      <c r="B25" s="342" t="s">
        <v>348</v>
      </c>
      <c r="C25" s="320">
        <v>21</v>
      </c>
      <c r="D25" s="368">
        <v>2</v>
      </c>
      <c r="E25" s="369" t="s">
        <v>521</v>
      </c>
      <c r="F25" s="369" t="s">
        <v>552</v>
      </c>
      <c r="G25" s="369" t="s">
        <v>420</v>
      </c>
      <c r="H25" s="369" t="s">
        <v>552</v>
      </c>
      <c r="I25" s="368"/>
      <c r="J25" s="368"/>
      <c r="M25" s="289"/>
      <c r="N25" s="288"/>
      <c r="O25" s="288"/>
      <c r="P25" s="288"/>
      <c r="Q25" s="288"/>
      <c r="AH25" s="288"/>
      <c r="AI25" s="288"/>
      <c r="AJ25" s="288"/>
      <c r="AK25" s="288"/>
      <c r="BC25" s="288"/>
      <c r="BD25" s="288"/>
      <c r="BE25" s="288"/>
      <c r="BF25" s="288"/>
    </row>
    <row r="26" spans="1:58" ht="30.75" customHeight="1">
      <c r="A26" s="318">
        <v>25</v>
      </c>
      <c r="B26" s="342" t="s">
        <v>348</v>
      </c>
      <c r="C26" s="320">
        <v>3</v>
      </c>
      <c r="D26" s="368">
        <v>3</v>
      </c>
      <c r="E26" s="369" t="s">
        <v>522</v>
      </c>
      <c r="F26" s="369" t="s">
        <v>552</v>
      </c>
      <c r="G26" s="369" t="s">
        <v>523</v>
      </c>
      <c r="H26" s="369" t="s">
        <v>552</v>
      </c>
      <c r="I26" s="368"/>
      <c r="J26" s="368"/>
      <c r="M26" s="289"/>
      <c r="N26" s="288"/>
      <c r="O26" s="288"/>
      <c r="P26" s="288"/>
      <c r="Q26" s="288"/>
      <c r="AH26" s="288"/>
      <c r="AI26" s="288"/>
      <c r="AJ26" s="288"/>
      <c r="AK26" s="288"/>
      <c r="BC26" s="288"/>
      <c r="BD26" s="288"/>
      <c r="BE26" s="288"/>
      <c r="BF26" s="288"/>
    </row>
    <row r="27" spans="1:58" ht="30.75" customHeight="1">
      <c r="A27" s="318">
        <v>26</v>
      </c>
      <c r="B27" s="342" t="s">
        <v>348</v>
      </c>
      <c r="C27" s="320">
        <v>32</v>
      </c>
      <c r="D27" s="368">
        <v>4</v>
      </c>
      <c r="E27" s="369" t="s">
        <v>524</v>
      </c>
      <c r="F27" s="369" t="s">
        <v>552</v>
      </c>
      <c r="G27" s="369" t="s">
        <v>525</v>
      </c>
      <c r="H27" s="440" t="s">
        <v>531</v>
      </c>
      <c r="I27" s="368"/>
      <c r="J27" s="368"/>
      <c r="M27" s="289"/>
      <c r="N27" s="288"/>
      <c r="O27" s="288"/>
      <c r="P27" s="288"/>
      <c r="Q27" s="288"/>
      <c r="AH27" s="288"/>
      <c r="AI27" s="288"/>
      <c r="AJ27" s="288"/>
      <c r="AK27" s="288"/>
      <c r="BC27" s="288"/>
      <c r="BD27" s="288"/>
      <c r="BE27" s="288"/>
      <c r="BF27" s="288"/>
    </row>
    <row r="28" spans="1:58" ht="30.75" customHeight="1">
      <c r="A28" s="318">
        <v>27</v>
      </c>
      <c r="B28" s="342" t="s">
        <v>348</v>
      </c>
      <c r="C28" s="320">
        <v>5</v>
      </c>
      <c r="D28" s="368">
        <v>5</v>
      </c>
      <c r="E28" s="369" t="s">
        <v>526</v>
      </c>
      <c r="F28" s="440" t="s">
        <v>547</v>
      </c>
      <c r="G28" s="369" t="s">
        <v>421</v>
      </c>
      <c r="H28" s="369" t="s">
        <v>552</v>
      </c>
      <c r="I28" s="368"/>
      <c r="J28" s="368"/>
      <c r="M28" s="289"/>
      <c r="N28" s="288"/>
      <c r="O28" s="288"/>
      <c r="P28" s="288"/>
      <c r="Q28" s="288"/>
      <c r="AH28" s="288"/>
      <c r="AI28" s="288"/>
      <c r="AJ28" s="288"/>
      <c r="AK28" s="288"/>
      <c r="BC28" s="288"/>
      <c r="BD28" s="288"/>
      <c r="BE28" s="288"/>
      <c r="BF28" s="288"/>
    </row>
    <row r="29" spans="1:58" ht="30.75" customHeight="1">
      <c r="A29" s="318">
        <v>28</v>
      </c>
      <c r="B29" s="342" t="s">
        <v>348</v>
      </c>
      <c r="C29" s="320">
        <v>24</v>
      </c>
      <c r="D29" s="368">
        <v>6</v>
      </c>
      <c r="E29" s="369" t="s">
        <v>527</v>
      </c>
      <c r="F29" s="440" t="s">
        <v>548</v>
      </c>
      <c r="G29" s="369" t="s">
        <v>528</v>
      </c>
      <c r="H29" s="369" t="s">
        <v>552</v>
      </c>
      <c r="I29" s="368"/>
      <c r="J29" s="368">
        <v>10</v>
      </c>
      <c r="K29" s="302">
        <v>10</v>
      </c>
      <c r="L29" s="302">
        <v>7</v>
      </c>
      <c r="M29" s="289"/>
      <c r="N29" s="288"/>
      <c r="O29" s="288"/>
      <c r="P29" s="288"/>
      <c r="Q29" s="288"/>
      <c r="AH29" s="288"/>
      <c r="AI29" s="288"/>
      <c r="AJ29" s="288"/>
      <c r="AK29" s="288"/>
      <c r="BC29" s="288"/>
      <c r="BD29" s="288"/>
      <c r="BE29" s="288"/>
      <c r="BF29" s="288"/>
    </row>
    <row r="30" spans="1:58" ht="30.75" customHeight="1">
      <c r="A30" s="318">
        <v>29</v>
      </c>
      <c r="B30" s="342" t="s">
        <v>348</v>
      </c>
      <c r="C30" s="320">
        <v>8</v>
      </c>
      <c r="D30" s="368">
        <v>1</v>
      </c>
      <c r="E30" s="369" t="s">
        <v>272</v>
      </c>
      <c r="F30" s="369" t="s">
        <v>543</v>
      </c>
      <c r="G30" s="369" t="s">
        <v>168</v>
      </c>
      <c r="H30" s="369" t="s">
        <v>543</v>
      </c>
      <c r="I30" s="368"/>
      <c r="J30" s="368"/>
      <c r="M30" s="289"/>
      <c r="N30" s="288"/>
      <c r="O30" s="288"/>
      <c r="P30" s="288"/>
      <c r="Q30" s="288"/>
      <c r="AH30" s="288"/>
      <c r="AI30" s="288"/>
      <c r="AJ30" s="288"/>
      <c r="AK30" s="288"/>
      <c r="BC30" s="288"/>
      <c r="BD30" s="288"/>
      <c r="BE30" s="288"/>
      <c r="BF30" s="288"/>
    </row>
    <row r="31" spans="1:58" ht="30.75" customHeight="1">
      <c r="A31" s="318">
        <v>30</v>
      </c>
      <c r="B31" s="342" t="s">
        <v>348</v>
      </c>
      <c r="C31" s="320">
        <v>12</v>
      </c>
      <c r="D31" s="368">
        <v>1</v>
      </c>
      <c r="E31" s="369" t="s">
        <v>513</v>
      </c>
      <c r="F31" s="369" t="s">
        <v>544</v>
      </c>
      <c r="G31" s="369" t="s">
        <v>514</v>
      </c>
      <c r="H31" s="369" t="s">
        <v>544</v>
      </c>
      <c r="I31" s="368"/>
      <c r="J31" s="368"/>
      <c r="M31" s="289"/>
      <c r="N31" s="288"/>
      <c r="O31" s="288"/>
      <c r="P31" s="288"/>
      <c r="Q31" s="288"/>
      <c r="AH31" s="288"/>
      <c r="AI31" s="288"/>
      <c r="AJ31" s="288"/>
      <c r="AK31" s="288"/>
      <c r="BC31" s="288"/>
      <c r="BD31" s="288"/>
      <c r="BE31" s="288"/>
      <c r="BF31" s="288"/>
    </row>
    <row r="32" spans="1:58" ht="30.75" customHeight="1">
      <c r="A32" s="318">
        <v>31</v>
      </c>
      <c r="B32" s="342" t="s">
        <v>348</v>
      </c>
      <c r="C32" s="320">
        <v>26</v>
      </c>
      <c r="D32" s="368">
        <v>1</v>
      </c>
      <c r="E32" s="369" t="s">
        <v>515</v>
      </c>
      <c r="F32" s="369" t="s">
        <v>545</v>
      </c>
      <c r="G32" s="369" t="s">
        <v>516</v>
      </c>
      <c r="H32" s="369" t="s">
        <v>546</v>
      </c>
      <c r="I32" s="368"/>
      <c r="J32" s="368"/>
      <c r="L32" s="452"/>
      <c r="M32" s="289"/>
      <c r="N32" s="288"/>
      <c r="O32" s="288"/>
      <c r="P32" s="288"/>
      <c r="Q32" s="288"/>
      <c r="AH32" s="288"/>
      <c r="AI32" s="288"/>
      <c r="AJ32" s="288"/>
      <c r="AK32" s="288"/>
      <c r="BC32" s="288"/>
      <c r="BD32" s="288"/>
      <c r="BE32" s="288"/>
      <c r="BF32" s="288"/>
    </row>
    <row r="33" spans="1:58" ht="30.75" customHeight="1">
      <c r="A33" s="318">
        <v>32</v>
      </c>
      <c r="B33" s="342" t="s">
        <v>348</v>
      </c>
      <c r="C33" s="320">
        <v>15</v>
      </c>
      <c r="D33" s="368">
        <v>2</v>
      </c>
      <c r="E33" s="369" t="s">
        <v>517</v>
      </c>
      <c r="F33" s="369" t="s">
        <v>545</v>
      </c>
      <c r="G33" s="369" t="s">
        <v>518</v>
      </c>
      <c r="H33" s="369" t="s">
        <v>545</v>
      </c>
      <c r="I33" s="368"/>
      <c r="J33" s="368"/>
      <c r="M33" s="289"/>
      <c r="N33" s="288"/>
      <c r="O33" s="288"/>
      <c r="P33" s="288"/>
      <c r="Q33" s="288"/>
      <c r="AH33" s="288"/>
      <c r="AI33" s="288"/>
      <c r="AJ33" s="288"/>
      <c r="AK33" s="288"/>
      <c r="BC33" s="288"/>
      <c r="BD33" s="288"/>
      <c r="BE33" s="288"/>
      <c r="BF33" s="288"/>
    </row>
    <row r="34" spans="1:58" ht="30.75" customHeight="1">
      <c r="A34" s="318">
        <v>33</v>
      </c>
      <c r="B34" s="342" t="s">
        <v>348</v>
      </c>
      <c r="C34" s="320"/>
      <c r="D34" s="368"/>
      <c r="E34" s="441"/>
      <c r="F34" s="441"/>
      <c r="G34" s="369"/>
      <c r="H34" s="369"/>
      <c r="I34" s="368"/>
      <c r="J34" s="368"/>
      <c r="M34" s="289"/>
      <c r="N34" s="288"/>
      <c r="O34" s="288"/>
      <c r="P34" s="288"/>
      <c r="Q34" s="288"/>
      <c r="AH34" s="288"/>
      <c r="AI34" s="288"/>
      <c r="AJ34" s="288"/>
      <c r="AK34" s="288"/>
      <c r="BC34" s="288"/>
      <c r="BD34" s="288"/>
      <c r="BE34" s="288"/>
      <c r="BF34" s="288"/>
    </row>
    <row r="35" spans="1:58" ht="30.75" customHeight="1">
      <c r="A35" s="318">
        <v>34</v>
      </c>
      <c r="B35" s="342" t="s">
        <v>348</v>
      </c>
      <c r="C35" s="320"/>
      <c r="D35" s="368"/>
      <c r="E35" s="441"/>
      <c r="F35" s="441"/>
      <c r="G35" s="369"/>
      <c r="H35" s="369"/>
      <c r="I35" s="368"/>
      <c r="J35" s="368"/>
      <c r="M35" s="289"/>
      <c r="N35" s="288"/>
      <c r="O35" s="288"/>
      <c r="P35" s="288"/>
      <c r="Q35" s="288"/>
      <c r="AH35" s="288"/>
      <c r="AI35" s="288"/>
      <c r="AJ35" s="288"/>
      <c r="AK35" s="288"/>
      <c r="BC35" s="288"/>
      <c r="BD35" s="288"/>
      <c r="BE35" s="288"/>
      <c r="BF35" s="288"/>
    </row>
    <row r="36" spans="1:58" ht="30.75" customHeight="1">
      <c r="A36" s="318">
        <v>35</v>
      </c>
      <c r="B36" s="342" t="s">
        <v>348</v>
      </c>
      <c r="C36" s="320"/>
      <c r="D36" s="368"/>
      <c r="E36" s="441"/>
      <c r="F36" s="441"/>
      <c r="G36" s="369"/>
      <c r="H36" s="369"/>
      <c r="I36" s="368"/>
      <c r="J36" s="368"/>
      <c r="M36" s="289"/>
      <c r="N36" s="288"/>
      <c r="O36" s="288"/>
      <c r="P36" s="288"/>
      <c r="Q36" s="288"/>
      <c r="AH36" s="288"/>
      <c r="AI36" s="288"/>
      <c r="AJ36" s="288"/>
      <c r="AK36" s="288"/>
      <c r="BC36" s="288"/>
      <c r="BD36" s="288"/>
      <c r="BE36" s="288"/>
      <c r="BF36" s="288"/>
    </row>
    <row r="37" spans="1:58" ht="30.75" customHeight="1">
      <c r="A37" s="318">
        <v>36</v>
      </c>
      <c r="B37" s="342" t="s">
        <v>348</v>
      </c>
      <c r="C37" s="320"/>
      <c r="D37" s="368"/>
      <c r="E37" s="441"/>
      <c r="F37" s="441"/>
      <c r="G37" s="369"/>
      <c r="H37" s="369"/>
      <c r="I37" s="368"/>
      <c r="J37" s="368"/>
      <c r="M37" s="289"/>
      <c r="N37" s="288"/>
      <c r="O37" s="288"/>
      <c r="P37" s="288"/>
      <c r="Q37" s="288"/>
      <c r="AH37" s="288"/>
      <c r="AI37" s="288"/>
      <c r="AJ37" s="288"/>
      <c r="AK37" s="288"/>
      <c r="BC37" s="288"/>
      <c r="BD37" s="288"/>
      <c r="BE37" s="288"/>
      <c r="BF37" s="288"/>
    </row>
    <row r="38" spans="1:58" ht="30.75" customHeight="1">
      <c r="A38" s="318">
        <v>37</v>
      </c>
      <c r="B38" s="342" t="s">
        <v>348</v>
      </c>
      <c r="C38" s="320"/>
      <c r="D38" s="368"/>
      <c r="E38" s="441"/>
      <c r="F38" s="441"/>
      <c r="G38" s="369"/>
      <c r="H38" s="369"/>
      <c r="I38" s="368"/>
      <c r="J38" s="368"/>
      <c r="M38" s="289"/>
      <c r="N38" s="288"/>
      <c r="O38" s="288"/>
      <c r="P38" s="288"/>
      <c r="Q38" s="288"/>
      <c r="AH38" s="288"/>
      <c r="AI38" s="288"/>
      <c r="AJ38" s="288"/>
      <c r="AK38" s="288"/>
      <c r="BC38" s="288"/>
      <c r="BD38" s="288"/>
      <c r="BE38" s="288"/>
      <c r="BF38" s="288"/>
    </row>
    <row r="39" spans="1:58" ht="30.75" customHeight="1">
      <c r="A39" s="318">
        <v>38</v>
      </c>
      <c r="B39" s="342" t="s">
        <v>348</v>
      </c>
      <c r="C39" s="320"/>
      <c r="D39" s="368"/>
      <c r="E39" s="441"/>
      <c r="F39" s="441"/>
      <c r="G39" s="369"/>
      <c r="H39" s="369"/>
      <c r="I39" s="368"/>
      <c r="J39" s="368"/>
      <c r="M39" s="289"/>
      <c r="N39" s="288"/>
      <c r="O39" s="288"/>
      <c r="P39" s="288"/>
      <c r="Q39" s="288"/>
      <c r="AH39" s="288"/>
      <c r="AI39" s="288"/>
      <c r="AJ39" s="288"/>
      <c r="AK39" s="288"/>
      <c r="BC39" s="288"/>
      <c r="BD39" s="288"/>
      <c r="BE39" s="288"/>
      <c r="BF39" s="288"/>
    </row>
    <row r="40" spans="1:58" ht="30.75" customHeight="1">
      <c r="A40" s="318">
        <v>39</v>
      </c>
      <c r="B40" s="342" t="s">
        <v>348</v>
      </c>
      <c r="C40" s="320"/>
      <c r="D40" s="368"/>
      <c r="E40" s="441"/>
      <c r="F40" s="441"/>
      <c r="G40" s="369"/>
      <c r="H40" s="369"/>
      <c r="I40" s="368"/>
      <c r="J40" s="368"/>
      <c r="M40" s="289"/>
      <c r="N40" s="288"/>
      <c r="O40" s="288"/>
      <c r="P40" s="288"/>
      <c r="Q40" s="288"/>
      <c r="AH40" s="288"/>
      <c r="AI40" s="288"/>
      <c r="AJ40" s="288"/>
      <c r="AK40" s="288"/>
      <c r="BC40" s="288"/>
      <c r="BD40" s="288"/>
      <c r="BE40" s="288"/>
      <c r="BF40" s="288"/>
    </row>
    <row r="41" spans="1:58" ht="30.75" customHeight="1">
      <c r="A41" s="318">
        <v>40</v>
      </c>
      <c r="B41" s="342" t="s">
        <v>348</v>
      </c>
      <c r="C41" s="320"/>
      <c r="D41" s="368"/>
      <c r="E41" s="441"/>
      <c r="F41" s="441"/>
      <c r="G41" s="369"/>
      <c r="H41" s="369"/>
      <c r="I41" s="368"/>
      <c r="J41" s="368"/>
      <c r="M41" s="289"/>
      <c r="N41" s="288"/>
      <c r="O41" s="288"/>
      <c r="P41" s="288"/>
      <c r="Q41" s="288"/>
      <c r="AH41" s="288"/>
      <c r="AI41" s="288"/>
      <c r="AJ41" s="288"/>
      <c r="AK41" s="288"/>
      <c r="BC41" s="288"/>
      <c r="BD41" s="288"/>
      <c r="BE41" s="288"/>
      <c r="BF41" s="288"/>
    </row>
    <row r="42" spans="1:58" ht="30.75" customHeight="1">
      <c r="A42" s="343"/>
      <c r="B42" s="344"/>
      <c r="C42" s="345"/>
      <c r="D42" s="370"/>
      <c r="E42" s="288"/>
      <c r="F42" s="288"/>
      <c r="G42" s="439"/>
      <c r="H42" s="439"/>
      <c r="I42" s="370"/>
      <c r="J42" s="370"/>
      <c r="M42" s="289"/>
      <c r="N42" s="288"/>
      <c r="O42" s="288"/>
      <c r="P42" s="288"/>
      <c r="Q42" s="288"/>
      <c r="AH42" s="288"/>
      <c r="AI42" s="288"/>
      <c r="AJ42" s="288"/>
      <c r="AK42" s="288"/>
      <c r="BC42" s="288"/>
      <c r="BD42" s="288"/>
      <c r="BE42" s="288"/>
      <c r="BF42" s="288"/>
    </row>
    <row r="43" spans="1:58" ht="30.75" customHeight="1">
      <c r="A43" s="318">
        <v>1</v>
      </c>
      <c r="B43" s="319" t="s">
        <v>349</v>
      </c>
      <c r="C43" s="320">
        <v>101</v>
      </c>
      <c r="D43" s="368">
        <v>1</v>
      </c>
      <c r="E43" s="369" t="s">
        <v>554</v>
      </c>
      <c r="F43" s="369" t="s">
        <v>562</v>
      </c>
      <c r="G43" s="369" t="s">
        <v>555</v>
      </c>
      <c r="H43" s="369" t="s">
        <v>562</v>
      </c>
      <c r="I43" s="368">
        <v>35</v>
      </c>
      <c r="J43" s="368">
        <v>45</v>
      </c>
      <c r="K43" s="302">
        <v>70</v>
      </c>
      <c r="L43" s="302">
        <v>1</v>
      </c>
      <c r="M43" s="289"/>
      <c r="N43" s="288"/>
      <c r="O43" s="288"/>
      <c r="P43" s="288"/>
      <c r="Q43" s="288"/>
      <c r="AH43" s="288"/>
      <c r="AI43" s="288"/>
      <c r="AJ43" s="288"/>
      <c r="AK43" s="288"/>
      <c r="BC43" s="288"/>
      <c r="BD43" s="288"/>
      <c r="BE43" s="288"/>
      <c r="BF43" s="288"/>
    </row>
    <row r="44" spans="1:58" ht="30.75" customHeight="1">
      <c r="A44" s="318">
        <v>2</v>
      </c>
      <c r="B44" s="319" t="s">
        <v>349</v>
      </c>
      <c r="C44" s="320">
        <v>103</v>
      </c>
      <c r="D44" s="368">
        <v>1</v>
      </c>
      <c r="E44" s="369" t="s">
        <v>556</v>
      </c>
      <c r="F44" s="369" t="s">
        <v>563</v>
      </c>
      <c r="G44" s="369" t="s">
        <v>557</v>
      </c>
      <c r="H44" s="369" t="s">
        <v>416</v>
      </c>
      <c r="I44" s="368"/>
      <c r="J44" s="368"/>
      <c r="N44" s="288"/>
      <c r="O44" s="288"/>
      <c r="P44" s="288"/>
      <c r="Q44" s="288"/>
      <c r="AH44" s="288"/>
      <c r="AI44" s="288"/>
      <c r="AJ44" s="288"/>
      <c r="AK44" s="288"/>
      <c r="BC44" s="288"/>
      <c r="BD44" s="288"/>
      <c r="BE44" s="288"/>
      <c r="BF44" s="288"/>
    </row>
    <row r="45" spans="1:58" ht="30.75" customHeight="1">
      <c r="A45" s="318">
        <v>3</v>
      </c>
      <c r="B45" s="319" t="s">
        <v>349</v>
      </c>
      <c r="C45" s="320">
        <v>102</v>
      </c>
      <c r="D45" s="368">
        <v>2</v>
      </c>
      <c r="E45" s="369" t="s">
        <v>558</v>
      </c>
      <c r="F45" s="369" t="s">
        <v>539</v>
      </c>
      <c r="G45" s="369" t="s">
        <v>559</v>
      </c>
      <c r="H45" s="369" t="s">
        <v>416</v>
      </c>
      <c r="I45" s="368"/>
      <c r="J45" s="368"/>
      <c r="M45" s="289"/>
      <c r="N45" s="288"/>
      <c r="O45" s="288"/>
      <c r="P45" s="288"/>
      <c r="Q45" s="288"/>
      <c r="AH45" s="288"/>
      <c r="AI45" s="288"/>
      <c r="AJ45" s="288"/>
      <c r="AK45" s="288"/>
      <c r="BC45" s="288"/>
      <c r="BD45" s="288"/>
      <c r="BE45" s="288"/>
      <c r="BF45" s="288"/>
    </row>
    <row r="46" spans="1:58" ht="30.75" customHeight="1">
      <c r="A46" s="318">
        <v>4</v>
      </c>
      <c r="B46" s="319" t="s">
        <v>349</v>
      </c>
      <c r="C46" s="320">
        <v>104</v>
      </c>
      <c r="D46" s="368">
        <v>1</v>
      </c>
      <c r="E46" s="369" t="s">
        <v>560</v>
      </c>
      <c r="F46" s="369" t="s">
        <v>535</v>
      </c>
      <c r="G46" s="369" t="s">
        <v>561</v>
      </c>
      <c r="H46" s="369" t="s">
        <v>545</v>
      </c>
      <c r="I46" s="368">
        <v>45</v>
      </c>
      <c r="J46" s="368"/>
      <c r="L46" s="302">
        <v>2</v>
      </c>
      <c r="N46" s="288"/>
      <c r="O46" s="288"/>
      <c r="P46" s="288"/>
      <c r="Q46" s="288"/>
      <c r="AH46" s="288"/>
      <c r="AI46" s="288"/>
      <c r="AJ46" s="288"/>
      <c r="AK46" s="288"/>
      <c r="BC46" s="288"/>
      <c r="BD46" s="288"/>
      <c r="BE46" s="288"/>
      <c r="BF46" s="288"/>
    </row>
    <row r="47" spans="1:58" ht="30.75" customHeight="1">
      <c r="A47" s="318">
        <v>5</v>
      </c>
      <c r="B47" s="319" t="s">
        <v>349</v>
      </c>
      <c r="C47" s="320"/>
      <c r="D47" s="368"/>
      <c r="E47" s="441"/>
      <c r="F47" s="441"/>
      <c r="G47" s="369"/>
      <c r="H47" s="369"/>
      <c r="I47" s="368"/>
      <c r="J47" s="368"/>
      <c r="M47" s="289"/>
      <c r="N47" s="288"/>
      <c r="O47" s="288"/>
      <c r="P47" s="288"/>
      <c r="Q47" s="288"/>
      <c r="AH47" s="288"/>
      <c r="AI47" s="288"/>
      <c r="AJ47" s="288"/>
      <c r="AK47" s="288"/>
      <c r="BC47" s="288"/>
      <c r="BD47" s="288"/>
      <c r="BE47" s="288"/>
      <c r="BF47" s="288"/>
    </row>
    <row r="48" spans="1:58" ht="30.75" customHeight="1">
      <c r="A48" s="318">
        <v>6</v>
      </c>
      <c r="B48" s="319" t="s">
        <v>349</v>
      </c>
      <c r="C48" s="320"/>
      <c r="D48" s="368"/>
      <c r="E48" s="441"/>
      <c r="F48" s="441"/>
      <c r="G48" s="369"/>
      <c r="H48" s="369"/>
      <c r="I48" s="368"/>
      <c r="J48" s="368"/>
      <c r="N48" s="288"/>
      <c r="O48" s="288"/>
      <c r="P48" s="288"/>
      <c r="Q48" s="288"/>
      <c r="AH48" s="288"/>
      <c r="AI48" s="288"/>
      <c r="AJ48" s="288"/>
      <c r="AK48" s="288"/>
      <c r="BC48" s="288"/>
      <c r="BD48" s="288"/>
      <c r="BE48" s="288"/>
      <c r="BF48" s="288"/>
    </row>
    <row r="49" spans="1:65" ht="30.75" customHeight="1">
      <c r="A49" s="318">
        <v>7</v>
      </c>
      <c r="B49" s="319" t="s">
        <v>349</v>
      </c>
      <c r="C49" s="320"/>
      <c r="D49" s="368"/>
      <c r="E49" s="441"/>
      <c r="F49" s="441"/>
      <c r="G49" s="369"/>
      <c r="H49" s="369"/>
      <c r="I49" s="368"/>
      <c r="J49" s="368"/>
      <c r="N49" s="288"/>
      <c r="O49" s="288"/>
      <c r="P49" s="288"/>
      <c r="Q49" s="288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3"/>
      <c r="AG49" s="293"/>
      <c r="AH49" s="288"/>
      <c r="AI49" s="288"/>
      <c r="AJ49" s="288"/>
      <c r="AK49" s="288"/>
      <c r="AL49" s="292"/>
      <c r="AM49" s="292"/>
      <c r="AN49" s="292"/>
      <c r="AO49" s="292"/>
      <c r="AP49" s="292"/>
      <c r="AQ49" s="292"/>
      <c r="AR49" s="293"/>
      <c r="AS49" s="293"/>
      <c r="AT49" s="293"/>
      <c r="BC49" s="288"/>
      <c r="BD49" s="288"/>
      <c r="BE49" s="288"/>
      <c r="BF49" s="288"/>
      <c r="BG49" s="292"/>
      <c r="BH49" s="292"/>
      <c r="BI49" s="292"/>
      <c r="BJ49" s="292"/>
      <c r="BK49" s="292"/>
      <c r="BL49" s="292"/>
      <c r="BM49" s="292"/>
    </row>
    <row r="50" spans="1:65" ht="30.75" customHeight="1">
      <c r="A50" s="318">
        <v>8</v>
      </c>
      <c r="B50" s="319" t="s">
        <v>349</v>
      </c>
      <c r="C50" s="320"/>
      <c r="D50" s="368"/>
      <c r="E50" s="441"/>
      <c r="F50" s="441"/>
      <c r="G50" s="369"/>
      <c r="H50" s="369"/>
      <c r="I50" s="368"/>
      <c r="J50" s="368"/>
      <c r="N50" s="288"/>
      <c r="O50" s="288"/>
      <c r="P50" s="288"/>
      <c r="Q50" s="288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3"/>
      <c r="AG50" s="293"/>
      <c r="AH50" s="288"/>
      <c r="AI50" s="288"/>
      <c r="AJ50" s="288"/>
      <c r="AK50" s="288"/>
      <c r="AL50" s="292"/>
      <c r="AM50" s="292"/>
      <c r="AN50" s="292"/>
      <c r="AO50" s="292"/>
      <c r="AP50" s="292"/>
      <c r="AQ50" s="292"/>
      <c r="AR50" s="293"/>
      <c r="AS50" s="293"/>
      <c r="AT50" s="293"/>
      <c r="BC50" s="288"/>
      <c r="BD50" s="288"/>
      <c r="BE50" s="288"/>
      <c r="BF50" s="288"/>
      <c r="BG50" s="292"/>
      <c r="BH50" s="292"/>
      <c r="BI50" s="292"/>
      <c r="BJ50" s="292"/>
      <c r="BK50" s="292"/>
      <c r="BL50" s="292"/>
      <c r="BM50" s="292"/>
    </row>
    <row r="51" spans="1:65" ht="30.75" customHeight="1">
      <c r="A51" s="318">
        <v>9</v>
      </c>
      <c r="B51" s="319" t="s">
        <v>349</v>
      </c>
      <c r="C51" s="320"/>
      <c r="D51" s="368"/>
      <c r="E51" s="441"/>
      <c r="F51" s="441"/>
      <c r="G51" s="369"/>
      <c r="H51" s="369"/>
      <c r="I51" s="368"/>
      <c r="J51" s="368"/>
      <c r="N51" s="288"/>
      <c r="O51" s="288"/>
      <c r="P51" s="288"/>
      <c r="Q51" s="288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3"/>
      <c r="AG51" s="293"/>
      <c r="AH51" s="288"/>
      <c r="AI51" s="288"/>
      <c r="AJ51" s="288"/>
      <c r="AK51" s="288"/>
      <c r="AL51" s="292"/>
      <c r="AM51" s="292"/>
      <c r="AN51" s="292"/>
      <c r="AO51" s="292"/>
      <c r="AP51" s="292"/>
      <c r="AQ51" s="292"/>
      <c r="AR51" s="293"/>
      <c r="AS51" s="293"/>
      <c r="AT51" s="293"/>
      <c r="BC51" s="288"/>
      <c r="BD51" s="288"/>
      <c r="BE51" s="288"/>
      <c r="BF51" s="288"/>
      <c r="BG51" s="292"/>
      <c r="BH51" s="292"/>
      <c r="BI51" s="292"/>
      <c r="BJ51" s="292"/>
      <c r="BK51" s="292"/>
      <c r="BL51" s="292"/>
      <c r="BM51" s="292"/>
    </row>
    <row r="52" spans="1:65" ht="30.75" customHeight="1">
      <c r="A52" s="318">
        <v>10</v>
      </c>
      <c r="B52" s="319" t="s">
        <v>349</v>
      </c>
      <c r="C52" s="320"/>
      <c r="D52" s="368"/>
      <c r="E52" s="441"/>
      <c r="F52" s="441"/>
      <c r="G52" s="369"/>
      <c r="H52" s="369"/>
      <c r="I52" s="368"/>
      <c r="J52" s="368"/>
      <c r="N52" s="288"/>
      <c r="O52" s="288"/>
      <c r="P52" s="288"/>
      <c r="Q52" s="288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3"/>
      <c r="AG52" s="293"/>
      <c r="AH52" s="288"/>
      <c r="AI52" s="288"/>
      <c r="AJ52" s="288"/>
      <c r="AK52" s="288"/>
      <c r="AL52" s="292"/>
      <c r="AM52" s="292"/>
      <c r="AN52" s="292"/>
      <c r="AO52" s="292"/>
      <c r="AP52" s="292"/>
      <c r="AQ52" s="292"/>
      <c r="AR52" s="293"/>
      <c r="AS52" s="293"/>
      <c r="AT52" s="293"/>
      <c r="BC52" s="288"/>
      <c r="BD52" s="288"/>
      <c r="BE52" s="288"/>
      <c r="BF52" s="288"/>
      <c r="BG52" s="292"/>
      <c r="BH52" s="292"/>
      <c r="BI52" s="292"/>
      <c r="BJ52" s="292"/>
      <c r="BK52" s="292"/>
      <c r="BL52" s="292"/>
      <c r="BM52" s="292"/>
    </row>
    <row r="53" spans="1:65" ht="30.75" customHeight="1">
      <c r="A53" s="318"/>
      <c r="B53" s="319"/>
      <c r="C53" s="320"/>
      <c r="D53" s="368"/>
      <c r="E53" s="441"/>
      <c r="F53" s="441"/>
      <c r="G53" s="369"/>
      <c r="H53" s="369"/>
      <c r="I53" s="368"/>
      <c r="J53" s="368"/>
      <c r="N53" s="288"/>
      <c r="O53" s="288"/>
      <c r="P53" s="288"/>
      <c r="Q53" s="288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3"/>
      <c r="AG53" s="293"/>
      <c r="AH53" s="288"/>
      <c r="AI53" s="288"/>
      <c r="AJ53" s="288"/>
      <c r="AK53" s="288"/>
      <c r="AL53" s="292"/>
      <c r="AM53" s="292"/>
      <c r="AN53" s="292"/>
      <c r="AO53" s="292"/>
      <c r="AP53" s="292"/>
      <c r="AQ53" s="292"/>
      <c r="AR53" s="293"/>
      <c r="AS53" s="293"/>
      <c r="AT53" s="293"/>
      <c r="BC53" s="288"/>
      <c r="BD53" s="288"/>
      <c r="BE53" s="288"/>
      <c r="BF53" s="288"/>
      <c r="BG53" s="292"/>
      <c r="BH53" s="292"/>
      <c r="BI53" s="292"/>
      <c r="BJ53" s="292"/>
      <c r="BK53" s="292"/>
      <c r="BL53" s="292"/>
      <c r="BM53" s="292"/>
    </row>
    <row r="54" spans="1:65" ht="30.75" customHeight="1">
      <c r="A54" s="318"/>
      <c r="B54" s="319"/>
      <c r="C54" s="320"/>
      <c r="D54" s="368"/>
      <c r="E54" s="441"/>
      <c r="F54" s="441"/>
      <c r="G54" s="369"/>
      <c r="H54" s="369"/>
      <c r="I54" s="368"/>
      <c r="J54" s="368"/>
      <c r="K54" s="333"/>
      <c r="N54" s="288"/>
      <c r="O54" s="288"/>
      <c r="P54" s="288"/>
      <c r="Q54" s="288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3"/>
      <c r="AG54" s="293"/>
      <c r="AH54" s="288"/>
      <c r="AI54" s="288"/>
      <c r="AJ54" s="288"/>
      <c r="AK54" s="288"/>
      <c r="AL54" s="292"/>
      <c r="AM54" s="292"/>
      <c r="AN54" s="292"/>
      <c r="AO54" s="292"/>
      <c r="AP54" s="292"/>
      <c r="AQ54" s="292"/>
      <c r="AR54" s="293"/>
      <c r="AS54" s="293"/>
      <c r="AT54" s="293"/>
      <c r="BC54" s="288"/>
      <c r="BD54" s="288"/>
      <c r="BE54" s="288"/>
      <c r="BF54" s="288"/>
      <c r="BG54" s="292"/>
      <c r="BH54" s="292"/>
      <c r="BI54" s="292"/>
      <c r="BJ54" s="292"/>
      <c r="BK54" s="292"/>
      <c r="BL54" s="292"/>
      <c r="BM54" s="292"/>
    </row>
    <row r="55" spans="1:65" ht="30.75" customHeight="1">
      <c r="A55" s="318"/>
      <c r="B55" s="319"/>
      <c r="C55" s="320"/>
      <c r="D55" s="368"/>
      <c r="E55" s="441"/>
      <c r="F55" s="441"/>
      <c r="G55" s="369"/>
      <c r="H55" s="369"/>
      <c r="I55" s="368"/>
      <c r="J55" s="368"/>
      <c r="N55" s="288"/>
      <c r="O55" s="288"/>
      <c r="P55" s="288"/>
      <c r="Q55" s="288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3"/>
      <c r="AG55" s="293"/>
      <c r="AH55" s="288"/>
      <c r="AI55" s="288"/>
      <c r="AJ55" s="288"/>
      <c r="AK55" s="288"/>
      <c r="AL55" s="292"/>
      <c r="AM55" s="292"/>
      <c r="AN55" s="292"/>
      <c r="AO55" s="292"/>
      <c r="AP55" s="292"/>
      <c r="AQ55" s="292"/>
      <c r="AR55" s="293"/>
      <c r="AS55" s="293"/>
      <c r="AT55" s="293"/>
      <c r="BC55" s="288"/>
      <c r="BD55" s="288"/>
      <c r="BE55" s="288"/>
      <c r="BF55" s="288"/>
      <c r="BG55" s="292"/>
      <c r="BH55" s="292"/>
      <c r="BI55" s="292"/>
      <c r="BJ55" s="292"/>
      <c r="BK55" s="292"/>
      <c r="BL55" s="292"/>
      <c r="BM55" s="292"/>
    </row>
    <row r="56" spans="1:65" ht="30.75" customHeight="1">
      <c r="A56" s="318"/>
      <c r="B56" s="319"/>
      <c r="C56" s="320"/>
      <c r="D56" s="368"/>
      <c r="E56" s="441"/>
      <c r="F56" s="441"/>
      <c r="G56" s="369"/>
      <c r="H56" s="369"/>
      <c r="I56" s="368"/>
      <c r="J56" s="368"/>
      <c r="N56" s="288"/>
      <c r="O56" s="288"/>
      <c r="P56" s="288"/>
      <c r="Q56" s="288"/>
      <c r="R56" s="288"/>
      <c r="AH56" s="288"/>
      <c r="AI56" s="288"/>
      <c r="AJ56" s="288"/>
      <c r="AK56" s="288"/>
      <c r="AL56" s="288"/>
      <c r="BC56" s="288"/>
      <c r="BD56" s="288"/>
      <c r="BE56" s="288"/>
      <c r="BF56" s="288"/>
      <c r="BG56" s="288"/>
    </row>
    <row r="57" spans="1:65" ht="30.75" customHeight="1">
      <c r="A57" s="318"/>
      <c r="B57" s="319"/>
      <c r="C57" s="320"/>
      <c r="D57" s="368"/>
      <c r="E57" s="441"/>
      <c r="F57" s="441"/>
      <c r="G57" s="369"/>
      <c r="H57" s="369"/>
      <c r="I57" s="368"/>
      <c r="J57" s="368"/>
      <c r="K57" s="333"/>
      <c r="M57" s="289"/>
      <c r="N57" s="288"/>
      <c r="O57" s="288"/>
      <c r="P57" s="288"/>
      <c r="Q57" s="288"/>
      <c r="R57" s="288"/>
      <c r="AH57" s="288"/>
      <c r="AI57" s="288"/>
      <c r="AJ57" s="288"/>
      <c r="AK57" s="288"/>
      <c r="AL57" s="288"/>
      <c r="BC57" s="288"/>
      <c r="BD57" s="288"/>
      <c r="BE57" s="288"/>
      <c r="BF57" s="288"/>
      <c r="BG57" s="288"/>
    </row>
    <row r="58" spans="1:65" ht="30.75" customHeight="1">
      <c r="A58" s="318"/>
      <c r="B58" s="319"/>
      <c r="C58" s="320"/>
      <c r="D58" s="368"/>
      <c r="E58" s="441"/>
      <c r="F58" s="441"/>
      <c r="G58" s="369"/>
      <c r="H58" s="369"/>
      <c r="I58" s="368"/>
      <c r="J58" s="368"/>
      <c r="M58" s="289"/>
      <c r="N58" s="288"/>
      <c r="O58" s="288"/>
      <c r="P58" s="288"/>
      <c r="Q58" s="288"/>
      <c r="R58" s="288"/>
      <c r="AH58" s="288"/>
      <c r="AI58" s="288"/>
      <c r="AJ58" s="288"/>
      <c r="AK58" s="288"/>
      <c r="AL58" s="288"/>
      <c r="BC58" s="288"/>
      <c r="BD58" s="288"/>
      <c r="BE58" s="288"/>
      <c r="BF58" s="288"/>
      <c r="BG58" s="288"/>
    </row>
    <row r="59" spans="1:65" ht="30.75" customHeight="1">
      <c r="A59" s="318"/>
      <c r="B59" s="319"/>
      <c r="C59" s="320"/>
      <c r="D59" s="368"/>
      <c r="E59" s="441"/>
      <c r="F59" s="441"/>
      <c r="G59" s="369"/>
      <c r="H59" s="369"/>
      <c r="I59" s="368"/>
      <c r="J59" s="368"/>
      <c r="M59" s="289"/>
      <c r="N59" s="288"/>
      <c r="O59" s="288"/>
      <c r="P59" s="288"/>
      <c r="Q59" s="288"/>
      <c r="R59" s="288"/>
      <c r="AH59" s="288"/>
      <c r="AI59" s="288"/>
      <c r="AJ59" s="288"/>
      <c r="AK59" s="288"/>
      <c r="AL59" s="288"/>
      <c r="BC59" s="288"/>
      <c r="BD59" s="288"/>
      <c r="BE59" s="288"/>
      <c r="BF59" s="288"/>
      <c r="BG59" s="288"/>
    </row>
    <row r="60" spans="1:65" ht="16.2" customHeight="1">
      <c r="B60" s="295"/>
      <c r="C60" s="298"/>
      <c r="D60" s="296"/>
      <c r="E60" s="288"/>
      <c r="F60" s="288"/>
      <c r="G60" s="289"/>
      <c r="H60" s="297"/>
      <c r="M60" s="289"/>
      <c r="N60" s="288"/>
      <c r="O60" s="288"/>
      <c r="P60" s="288"/>
      <c r="Q60" s="288"/>
      <c r="R60" s="288"/>
      <c r="AF60" s="347"/>
      <c r="AH60" s="288"/>
      <c r="AI60" s="288"/>
      <c r="AJ60" s="288"/>
      <c r="AK60" s="288"/>
      <c r="AL60" s="288"/>
      <c r="AR60" s="347"/>
      <c r="BC60" s="288"/>
      <c r="BD60" s="288"/>
      <c r="BE60" s="288"/>
      <c r="BF60" s="288"/>
      <c r="BG60" s="288"/>
    </row>
    <row r="61" spans="1:65" ht="16.2" customHeight="1">
      <c r="B61" s="295"/>
      <c r="C61" s="298"/>
      <c r="D61" s="296"/>
      <c r="E61" s="288"/>
      <c r="F61" s="288"/>
      <c r="G61" s="289"/>
      <c r="H61" s="297"/>
      <c r="N61" s="288"/>
      <c r="O61" s="288"/>
      <c r="P61" s="288"/>
      <c r="Q61" s="288"/>
      <c r="R61" s="288"/>
      <c r="AH61" s="288"/>
      <c r="AI61" s="288"/>
      <c r="AJ61" s="288"/>
      <c r="AK61" s="288"/>
      <c r="AL61" s="288"/>
      <c r="BC61" s="288"/>
      <c r="BD61" s="288"/>
      <c r="BE61" s="288"/>
      <c r="BF61" s="288"/>
      <c r="BG61" s="288"/>
    </row>
    <row r="62" spans="1:65" ht="16.2" customHeight="1">
      <c r="B62" s="295"/>
      <c r="C62" s="298"/>
      <c r="D62" s="296"/>
      <c r="E62" s="288"/>
      <c r="F62" s="288"/>
      <c r="G62" s="289"/>
      <c r="H62" s="297"/>
      <c r="N62" s="288"/>
      <c r="O62" s="288"/>
      <c r="P62" s="288"/>
      <c r="Q62" s="288"/>
      <c r="R62" s="288"/>
      <c r="AH62" s="288"/>
      <c r="AI62" s="288"/>
      <c r="AJ62" s="288"/>
      <c r="AK62" s="288"/>
      <c r="AL62" s="288"/>
      <c r="BC62" s="288"/>
      <c r="BD62" s="288"/>
      <c r="BE62" s="288"/>
      <c r="BF62" s="288"/>
      <c r="BG62" s="288"/>
    </row>
    <row r="63" spans="1:65" ht="26.25" customHeight="1">
      <c r="B63" s="295"/>
      <c r="C63" s="298"/>
      <c r="D63" s="296"/>
      <c r="E63" s="288"/>
      <c r="F63" s="288"/>
      <c r="N63" s="300"/>
      <c r="O63" s="300"/>
      <c r="P63" s="300"/>
      <c r="Q63" s="300"/>
      <c r="R63" s="300"/>
      <c r="S63" s="300"/>
      <c r="T63" s="300"/>
      <c r="U63" s="300"/>
      <c r="V63" s="300"/>
      <c r="W63" s="300"/>
      <c r="X63" s="300"/>
      <c r="Y63" s="300"/>
      <c r="Z63" s="300"/>
      <c r="AA63" s="300"/>
      <c r="AB63" s="300"/>
      <c r="AC63" s="300"/>
      <c r="AD63" s="300"/>
      <c r="AE63" s="300"/>
      <c r="AF63" s="301"/>
      <c r="AG63" s="302"/>
      <c r="AH63" s="300"/>
      <c r="AI63" s="300"/>
      <c r="AJ63" s="300"/>
      <c r="AK63" s="300"/>
      <c r="AL63" s="300"/>
      <c r="AM63" s="300"/>
      <c r="AN63" s="300"/>
      <c r="AO63" s="300"/>
      <c r="AP63" s="300"/>
      <c r="AQ63" s="300"/>
      <c r="AR63" s="301"/>
      <c r="AS63" s="302"/>
      <c r="AT63" s="302"/>
      <c r="AU63" s="302"/>
      <c r="AV63" s="302"/>
      <c r="AW63" s="302"/>
      <c r="AX63" s="302"/>
      <c r="AY63" s="302"/>
      <c r="AZ63" s="302"/>
      <c r="BA63" s="302"/>
      <c r="BB63" s="301"/>
      <c r="BC63" s="288"/>
      <c r="BD63" s="288"/>
      <c r="BE63" s="288"/>
      <c r="BF63" s="288"/>
      <c r="BG63" s="288"/>
    </row>
    <row r="64" spans="1:65" ht="26.25" customHeight="1">
      <c r="E64" s="288"/>
      <c r="F64" s="288"/>
      <c r="N64" s="548" t="s">
        <v>348</v>
      </c>
      <c r="O64" s="548"/>
      <c r="P64" s="548"/>
      <c r="Q64" s="548"/>
      <c r="R64" s="548"/>
      <c r="S64" s="548"/>
      <c r="T64" s="548"/>
      <c r="U64" s="548"/>
      <c r="V64" s="548"/>
      <c r="W64" s="548"/>
      <c r="X64" s="548"/>
      <c r="Y64" s="548"/>
      <c r="Z64" s="548"/>
      <c r="AA64" s="548"/>
      <c r="AB64" s="548"/>
      <c r="AC64" s="548"/>
      <c r="AD64" s="548"/>
      <c r="AE64" s="548"/>
      <c r="AF64" s="548"/>
      <c r="AG64" s="548"/>
      <c r="AH64" s="548"/>
      <c r="AI64" s="548"/>
      <c r="AJ64" s="548"/>
      <c r="AK64" s="548"/>
      <c r="AL64" s="548"/>
      <c r="AM64" s="548"/>
      <c r="AN64" s="548"/>
      <c r="AO64" s="548"/>
      <c r="AP64" s="548"/>
      <c r="AQ64" s="548"/>
      <c r="AR64" s="548"/>
      <c r="AS64" s="302"/>
      <c r="AT64" s="302"/>
      <c r="AU64" s="302"/>
      <c r="AV64" s="302"/>
      <c r="AW64" s="302"/>
      <c r="AX64" s="302"/>
      <c r="AY64" s="302"/>
      <c r="AZ64" s="302"/>
      <c r="BA64" s="302"/>
      <c r="BB64" s="301"/>
      <c r="BC64" s="288"/>
      <c r="BD64" s="288"/>
      <c r="BE64" s="288"/>
      <c r="BF64" s="288"/>
      <c r="BG64" s="288"/>
    </row>
    <row r="65" spans="5:64" ht="21.75" customHeight="1">
      <c r="E65" s="288"/>
      <c r="F65" s="288"/>
      <c r="N65" s="548"/>
      <c r="O65" s="548"/>
      <c r="P65" s="548"/>
      <c r="Q65" s="548"/>
      <c r="R65" s="548"/>
      <c r="S65" s="548"/>
      <c r="T65" s="548"/>
      <c r="U65" s="548"/>
      <c r="V65" s="548"/>
      <c r="W65" s="548"/>
      <c r="X65" s="548"/>
      <c r="Y65" s="548"/>
      <c r="Z65" s="548"/>
      <c r="AA65" s="548"/>
      <c r="AB65" s="548"/>
      <c r="AC65" s="548"/>
      <c r="AD65" s="548"/>
      <c r="AE65" s="548"/>
      <c r="AF65" s="548"/>
      <c r="AG65" s="548"/>
      <c r="AH65" s="548"/>
      <c r="AI65" s="548"/>
      <c r="AJ65" s="548"/>
      <c r="AK65" s="548"/>
      <c r="AL65" s="548"/>
      <c r="AM65" s="548"/>
      <c r="AN65" s="548"/>
      <c r="AO65" s="548"/>
      <c r="AP65" s="548"/>
      <c r="AQ65" s="548"/>
      <c r="AR65" s="548"/>
      <c r="AS65" s="302"/>
      <c r="AT65" s="302"/>
      <c r="AU65" s="302"/>
      <c r="AV65" s="302"/>
      <c r="AW65" s="302"/>
      <c r="AX65" s="302"/>
      <c r="AY65" s="302"/>
      <c r="AZ65" s="302"/>
      <c r="BA65" s="302"/>
      <c r="BC65" s="288"/>
      <c r="BD65" s="288"/>
      <c r="BE65" s="288"/>
      <c r="BF65" s="288"/>
      <c r="BG65" s="288"/>
    </row>
    <row r="66" spans="5:64" ht="21.75" customHeight="1">
      <c r="E66" s="288"/>
      <c r="F66" s="288"/>
      <c r="N66" s="300"/>
      <c r="O66" s="300"/>
      <c r="P66" s="300"/>
      <c r="Q66" s="300"/>
      <c r="R66" s="300"/>
      <c r="S66" s="300"/>
      <c r="T66" s="300"/>
      <c r="U66" s="300"/>
      <c r="V66" s="300"/>
      <c r="W66" s="300"/>
      <c r="X66" s="300"/>
      <c r="Y66" s="300"/>
      <c r="Z66" s="300"/>
      <c r="AA66" s="300"/>
      <c r="AB66" s="300"/>
      <c r="AC66" s="300"/>
      <c r="AD66" s="300"/>
      <c r="AE66" s="300"/>
      <c r="AF66" s="300"/>
      <c r="AG66" s="300"/>
      <c r="AH66" s="300"/>
      <c r="AI66" s="300"/>
      <c r="AJ66" s="300"/>
      <c r="AK66" s="300"/>
      <c r="AL66" s="300"/>
      <c r="AM66" s="300"/>
      <c r="AN66" s="300"/>
      <c r="AO66" s="300"/>
      <c r="AP66" s="300"/>
      <c r="AQ66" s="300"/>
      <c r="AR66" s="376"/>
      <c r="AS66" s="302"/>
      <c r="AT66" s="302"/>
      <c r="AU66" s="302"/>
      <c r="AV66" s="302"/>
      <c r="AW66" s="302"/>
      <c r="AX66" s="302"/>
      <c r="AY66" s="302"/>
      <c r="AZ66" s="302"/>
      <c r="BA66" s="302"/>
      <c r="BC66" s="288"/>
      <c r="BD66" s="288"/>
      <c r="BE66" s="288"/>
      <c r="BF66" s="288"/>
      <c r="BG66" s="288"/>
    </row>
    <row r="67" spans="5:64" ht="21.75" customHeight="1">
      <c r="E67" s="288"/>
      <c r="F67" s="288"/>
      <c r="N67" s="300"/>
      <c r="O67" s="300"/>
      <c r="P67" s="300"/>
      <c r="Q67" s="300"/>
      <c r="R67" s="300"/>
      <c r="S67" s="300"/>
      <c r="T67" s="300"/>
      <c r="U67" s="300"/>
      <c r="V67" s="300"/>
      <c r="W67" s="300"/>
      <c r="X67" s="300"/>
      <c r="Y67" s="300"/>
      <c r="Z67" s="300"/>
      <c r="AA67" s="300"/>
      <c r="AB67" s="300"/>
      <c r="AC67" s="300"/>
      <c r="AD67" s="300"/>
      <c r="AE67" s="300"/>
      <c r="AF67" s="300"/>
      <c r="AG67" s="300"/>
      <c r="AH67" s="300"/>
      <c r="AI67" s="300"/>
      <c r="AJ67" s="300"/>
      <c r="AK67" s="300"/>
      <c r="AL67" s="300"/>
      <c r="AM67" s="300"/>
      <c r="AN67" s="300"/>
      <c r="AO67" s="300"/>
      <c r="AP67" s="300"/>
      <c r="AQ67" s="300"/>
      <c r="AR67" s="376"/>
      <c r="AS67" s="302"/>
      <c r="AT67" s="302"/>
      <c r="AU67" s="302"/>
      <c r="AV67" s="302"/>
      <c r="AW67" s="302"/>
      <c r="AX67" s="302"/>
      <c r="AY67" s="302"/>
      <c r="AZ67" s="302"/>
      <c r="BA67" s="302"/>
      <c r="BC67" s="288"/>
      <c r="BD67" s="288"/>
      <c r="BE67" s="288"/>
      <c r="BF67" s="288"/>
      <c r="BG67" s="288"/>
    </row>
    <row r="68" spans="5:64" ht="21.75" customHeight="1" thickBot="1">
      <c r="E68" s="288"/>
      <c r="F68" s="288"/>
      <c r="G68" s="288"/>
      <c r="H68" s="288"/>
      <c r="N68" s="303"/>
      <c r="P68" s="301"/>
      <c r="Q68" s="304"/>
      <c r="R68" s="288"/>
      <c r="AB68" s="422"/>
      <c r="AG68" s="302"/>
      <c r="AH68" s="303"/>
      <c r="AJ68" s="301"/>
      <c r="AK68" s="304"/>
      <c r="AL68" s="288"/>
      <c r="AS68" s="302"/>
      <c r="AT68" s="302"/>
      <c r="AU68" s="302"/>
      <c r="AV68" s="302"/>
      <c r="AW68" s="302"/>
      <c r="AX68" s="302"/>
      <c r="AY68" s="302"/>
      <c r="AZ68" s="302"/>
      <c r="BA68" s="302"/>
      <c r="BC68" s="303"/>
      <c r="BE68" s="301"/>
      <c r="BF68" s="304"/>
      <c r="BG68" s="288"/>
    </row>
    <row r="69" spans="5:64" ht="27" customHeight="1" thickBot="1">
      <c r="E69" s="288"/>
      <c r="F69" s="288"/>
      <c r="G69" s="288"/>
      <c r="H69" s="288"/>
      <c r="N69" s="403" t="s">
        <v>58</v>
      </c>
      <c r="O69" s="404"/>
      <c r="P69" s="405" t="s">
        <v>21</v>
      </c>
      <c r="Q69" s="406" t="s">
        <v>23</v>
      </c>
      <c r="R69" s="407">
        <f>N70</f>
        <v>1</v>
      </c>
      <c r="S69" s="408">
        <f>N72</f>
        <v>2</v>
      </c>
      <c r="T69" s="409">
        <f>N74</f>
        <v>3</v>
      </c>
      <c r="U69" s="407" t="s">
        <v>0</v>
      </c>
      <c r="V69" s="408" t="s">
        <v>347</v>
      </c>
      <c r="W69" s="406" t="s">
        <v>1</v>
      </c>
      <c r="X69" s="302"/>
      <c r="AB69" s="422"/>
      <c r="AF69" s="288"/>
      <c r="AG69" s="288"/>
      <c r="AH69" s="403" t="s">
        <v>430</v>
      </c>
      <c r="AI69" s="404"/>
      <c r="AJ69" s="405" t="s">
        <v>21</v>
      </c>
      <c r="AK69" s="406" t="s">
        <v>23</v>
      </c>
      <c r="AL69" s="407">
        <f>AH70</f>
        <v>17</v>
      </c>
      <c r="AM69" s="408">
        <f>AH72</f>
        <v>18</v>
      </c>
      <c r="AN69" s="409">
        <f>AH74</f>
        <v>19</v>
      </c>
      <c r="AO69" s="407" t="s">
        <v>0</v>
      </c>
      <c r="AP69" s="408" t="s">
        <v>347</v>
      </c>
      <c r="AQ69" s="406" t="s">
        <v>1</v>
      </c>
      <c r="AR69" s="302"/>
      <c r="AS69" s="302"/>
      <c r="AT69" s="302"/>
      <c r="AU69" s="302"/>
      <c r="AV69" s="302"/>
      <c r="AW69" s="302"/>
      <c r="AX69" s="302"/>
      <c r="AY69" s="302"/>
      <c r="AZ69" s="302"/>
      <c r="BA69" s="302"/>
      <c r="BC69" s="321">
        <v>6</v>
      </c>
      <c r="BD69" s="322"/>
      <c r="BE69" s="323" t="s">
        <v>21</v>
      </c>
      <c r="BF69" s="308" t="s">
        <v>23</v>
      </c>
      <c r="BG69" s="305">
        <f>BC70</f>
        <v>17</v>
      </c>
      <c r="BH69" s="306">
        <f>BC72</f>
        <v>18</v>
      </c>
      <c r="BI69" s="307">
        <f>BC74</f>
        <v>19</v>
      </c>
      <c r="BJ69" s="305" t="s">
        <v>0</v>
      </c>
      <c r="BK69" s="306" t="s">
        <v>347</v>
      </c>
      <c r="BL69" s="308" t="s">
        <v>1</v>
      </c>
    </row>
    <row r="70" spans="5:64" ht="27" customHeight="1" thickTop="1">
      <c r="E70" s="288"/>
      <c r="F70" s="288"/>
      <c r="G70" s="288"/>
      <c r="H70" s="288"/>
      <c r="N70" s="567">
        <v>1</v>
      </c>
      <c r="O70" s="558">
        <v>1</v>
      </c>
      <c r="P70" s="416" t="str">
        <f>VLOOKUP(N70,$C$2:$F$41,3,0)</f>
        <v>松本　秀之</v>
      </c>
      <c r="Q70" s="417" t="str">
        <f>VLOOKUP(N70,$C$2:$F$41,4,0)</f>
        <v>M/BASE</v>
      </c>
      <c r="R70" s="559"/>
      <c r="S70" s="561"/>
      <c r="T70" s="562"/>
      <c r="U70" s="564"/>
      <c r="V70" s="547"/>
      <c r="W70" s="565"/>
      <c r="X70" s="366"/>
      <c r="AB70" s="422"/>
      <c r="AF70" s="288"/>
      <c r="AG70" s="288"/>
      <c r="AH70" s="567">
        <v>17</v>
      </c>
      <c r="AI70" s="558">
        <v>1</v>
      </c>
      <c r="AJ70" s="416" t="str">
        <f>VLOOKUP(AH70,$C$2:$F$41,3,0)</f>
        <v>松藤　萌</v>
      </c>
      <c r="AK70" s="417" t="str">
        <f>VLOOKUP(AH70,$C$2:$F$41,4,0)</f>
        <v>筑紫野クラブ</v>
      </c>
      <c r="AL70" s="559"/>
      <c r="AM70" s="561"/>
      <c r="AN70" s="562"/>
      <c r="AO70" s="564"/>
      <c r="AP70" s="547"/>
      <c r="AQ70" s="565"/>
      <c r="AR70" s="366"/>
      <c r="AS70" s="302"/>
      <c r="AT70" s="302"/>
      <c r="AU70" s="302"/>
      <c r="AV70" s="302"/>
      <c r="AW70" s="302"/>
      <c r="AX70" s="302"/>
      <c r="AY70" s="302"/>
      <c r="AZ70" s="302"/>
      <c r="BA70" s="302"/>
      <c r="BC70" s="591">
        <v>17</v>
      </c>
      <c r="BD70" s="592">
        <v>1</v>
      </c>
      <c r="BE70" s="324" t="str">
        <f>VLOOKUP(BC70,$C$2:$F$60,3,0)</f>
        <v>松藤　萌</v>
      </c>
      <c r="BF70" s="325" t="str">
        <f>VLOOKUP(BC70,$C$2:$F$60,4,0)</f>
        <v>筑紫野クラブ</v>
      </c>
      <c r="BG70" s="586"/>
      <c r="BH70" s="587"/>
      <c r="BI70" s="588"/>
      <c r="BJ70" s="585"/>
      <c r="BK70" s="590"/>
      <c r="BL70" s="584"/>
    </row>
    <row r="71" spans="5:64" ht="27" customHeight="1">
      <c r="E71" s="288"/>
      <c r="F71" s="288"/>
      <c r="G71" s="288"/>
      <c r="H71" s="288"/>
      <c r="N71" s="545"/>
      <c r="O71" s="543"/>
      <c r="P71" s="331" t="str">
        <f>VLOOKUP(N70,$C$2:$H$41,5,0)</f>
        <v>松本　穂香</v>
      </c>
      <c r="Q71" s="332" t="str">
        <f>VLOOKUP(N70,$C$2:$H$41,6,0)</f>
        <v>筑紫野クラブ</v>
      </c>
      <c r="R71" s="560"/>
      <c r="S71" s="552"/>
      <c r="T71" s="563"/>
      <c r="U71" s="540"/>
      <c r="V71" s="541"/>
      <c r="W71" s="542"/>
      <c r="X71" s="366"/>
      <c r="AB71" s="422"/>
      <c r="AF71" s="288"/>
      <c r="AG71" s="288"/>
      <c r="AH71" s="545"/>
      <c r="AI71" s="543"/>
      <c r="AJ71" s="331" t="str">
        <f>VLOOKUP(AH70,$C$2:$H$41,5,0)</f>
        <v>上津遊　由真</v>
      </c>
      <c r="AK71" s="332" t="str">
        <f>VLOOKUP(AH70,$C$2:$H$41,6,0)</f>
        <v>久留米クラブ</v>
      </c>
      <c r="AL71" s="560"/>
      <c r="AM71" s="552"/>
      <c r="AN71" s="563"/>
      <c r="AO71" s="540"/>
      <c r="AP71" s="541"/>
      <c r="AQ71" s="542"/>
      <c r="AR71" s="366"/>
      <c r="AS71" s="302"/>
      <c r="AT71" s="302"/>
      <c r="AU71" s="302"/>
      <c r="AV71" s="302"/>
      <c r="AW71" s="302"/>
      <c r="AX71" s="302"/>
      <c r="AY71" s="302"/>
      <c r="AZ71" s="302"/>
      <c r="BA71" s="302"/>
      <c r="BC71" s="545"/>
      <c r="BD71" s="543"/>
      <c r="BE71" s="326" t="str">
        <f>VLOOKUP(BC70,$C$2:$H$60,5,0)</f>
        <v>上津遊　由真</v>
      </c>
      <c r="BF71" s="327" t="str">
        <f>VLOOKUP(BC70,$C$2:$H$60,6,0)</f>
        <v>久留米クラブ</v>
      </c>
      <c r="BG71" s="560"/>
      <c r="BH71" s="552"/>
      <c r="BI71" s="563"/>
      <c r="BJ71" s="540"/>
      <c r="BK71" s="541"/>
      <c r="BL71" s="542"/>
    </row>
    <row r="72" spans="5:64" ht="27" customHeight="1">
      <c r="E72" s="288"/>
      <c r="F72" s="288"/>
      <c r="G72" s="288"/>
      <c r="H72" s="288"/>
      <c r="N72" s="545">
        <v>2</v>
      </c>
      <c r="O72" s="543">
        <v>2</v>
      </c>
      <c r="P72" s="328" t="str">
        <f>VLOOKUP(N72,$C$2:$F$41,3,0)</f>
        <v>宮脇　晟弥</v>
      </c>
      <c r="Q72" s="329" t="str">
        <f>VLOOKUP(N72,$C$2:$F$41,4,0)</f>
        <v>SSC</v>
      </c>
      <c r="R72" s="540"/>
      <c r="S72" s="566"/>
      <c r="T72" s="563"/>
      <c r="U72" s="540"/>
      <c r="V72" s="541"/>
      <c r="W72" s="542"/>
      <c r="X72" s="366"/>
      <c r="AB72" s="422"/>
      <c r="AF72" s="288"/>
      <c r="AG72" s="288"/>
      <c r="AH72" s="545">
        <v>18</v>
      </c>
      <c r="AI72" s="543">
        <v>2</v>
      </c>
      <c r="AJ72" s="328" t="str">
        <f>VLOOKUP(AH72,$C$2:$F$41,3,0)</f>
        <v>時吉　瑶妃</v>
      </c>
      <c r="AK72" s="329" t="str">
        <f>VLOOKUP(AH72,$C$2:$F$41,4,0)</f>
        <v>男塾</v>
      </c>
      <c r="AL72" s="540"/>
      <c r="AM72" s="566"/>
      <c r="AN72" s="563"/>
      <c r="AO72" s="540"/>
      <c r="AP72" s="541"/>
      <c r="AQ72" s="542"/>
      <c r="AR72" s="366"/>
      <c r="AS72" s="302"/>
      <c r="AT72" s="302"/>
      <c r="AU72" s="302"/>
      <c r="AV72" s="302"/>
      <c r="AW72" s="302"/>
      <c r="AX72" s="302"/>
      <c r="AY72" s="302"/>
      <c r="AZ72" s="302"/>
      <c r="BA72" s="302"/>
      <c r="BC72" s="545">
        <v>18</v>
      </c>
      <c r="BD72" s="543">
        <v>2</v>
      </c>
      <c r="BE72" s="328" t="str">
        <f>VLOOKUP(BC72,$C$2:$F$60,3,0)</f>
        <v>時吉　瑶妃</v>
      </c>
      <c r="BF72" s="329" t="str">
        <f>VLOOKUP(BC72,$C$2:$F$60,4,0)</f>
        <v>男塾</v>
      </c>
      <c r="BG72" s="540"/>
      <c r="BH72" s="566"/>
      <c r="BI72" s="563"/>
      <c r="BJ72" s="540"/>
      <c r="BK72" s="541"/>
      <c r="BL72" s="542"/>
    </row>
    <row r="73" spans="5:64" ht="27" customHeight="1">
      <c r="E73" s="288"/>
      <c r="F73" s="288"/>
      <c r="G73" s="288"/>
      <c r="H73" s="288"/>
      <c r="N73" s="545"/>
      <c r="O73" s="543"/>
      <c r="P73" s="326" t="str">
        <f>VLOOKUP(N72,$C$2:$H$41,5,0)</f>
        <v>藤嶋　杏美</v>
      </c>
      <c r="Q73" s="327" t="str">
        <f>VLOOKUP(N72,$C$2:$H$41,6,0)</f>
        <v>博多めんたい倶楽部</v>
      </c>
      <c r="R73" s="540"/>
      <c r="S73" s="566"/>
      <c r="T73" s="563"/>
      <c r="U73" s="540"/>
      <c r="V73" s="541"/>
      <c r="W73" s="542"/>
      <c r="X73" s="420"/>
      <c r="Y73" s="421"/>
      <c r="AB73" s="422"/>
      <c r="AF73" s="448"/>
      <c r="AG73" s="449"/>
      <c r="AH73" s="545"/>
      <c r="AI73" s="543"/>
      <c r="AJ73" s="326" t="str">
        <f>VLOOKUP(AH72,$C$2:$H$41,5,0)</f>
        <v>御手洗　良紀</v>
      </c>
      <c r="AK73" s="327" t="str">
        <f>VLOOKUP(AH72,$C$2:$H$41,6,0)</f>
        <v>福岡市役所</v>
      </c>
      <c r="AL73" s="540"/>
      <c r="AM73" s="566"/>
      <c r="AN73" s="563"/>
      <c r="AO73" s="540"/>
      <c r="AP73" s="541"/>
      <c r="AQ73" s="542"/>
      <c r="AR73" s="366"/>
      <c r="AS73" s="302"/>
      <c r="AT73" s="302"/>
      <c r="AU73" s="302"/>
      <c r="AV73" s="302"/>
      <c r="AW73" s="302"/>
      <c r="AX73" s="302"/>
      <c r="AY73" s="302"/>
      <c r="AZ73" s="330"/>
      <c r="BA73" s="309"/>
      <c r="BB73" s="311"/>
      <c r="BC73" s="545"/>
      <c r="BD73" s="543"/>
      <c r="BE73" s="326" t="str">
        <f>VLOOKUP(BC72,$C$2:$H$60,5,0)</f>
        <v>御手洗　良紀</v>
      </c>
      <c r="BF73" s="327" t="str">
        <f>VLOOKUP(BC72,$C$2:$H$60,6,0)</f>
        <v>福岡市役所</v>
      </c>
      <c r="BG73" s="540"/>
      <c r="BH73" s="566"/>
      <c r="BI73" s="563"/>
      <c r="BJ73" s="540"/>
      <c r="BK73" s="541"/>
      <c r="BL73" s="542"/>
    </row>
    <row r="74" spans="5:64" ht="27" customHeight="1">
      <c r="E74" s="288"/>
      <c r="F74" s="288"/>
      <c r="G74" s="288"/>
      <c r="H74" s="288"/>
      <c r="N74" s="545">
        <v>3</v>
      </c>
      <c r="O74" s="543">
        <v>3</v>
      </c>
      <c r="P74" s="328" t="str">
        <f>VLOOKUP(N74,$C$2:$F$41,3,0)</f>
        <v>中西　花奈</v>
      </c>
      <c r="Q74" s="329" t="str">
        <f>VLOOKUP(N74,$C$2:$F$41,4,0)</f>
        <v>九州ソフト</v>
      </c>
      <c r="R74" s="540"/>
      <c r="S74" s="552"/>
      <c r="T74" s="554"/>
      <c r="U74" s="540"/>
      <c r="V74" s="541"/>
      <c r="W74" s="542"/>
      <c r="X74" s="366"/>
      <c r="Y74" s="422"/>
      <c r="AB74" s="422"/>
      <c r="AF74" s="424"/>
      <c r="AG74" s="288"/>
      <c r="AH74" s="545">
        <v>19</v>
      </c>
      <c r="AI74" s="543">
        <v>3</v>
      </c>
      <c r="AJ74" s="328" t="str">
        <f>VLOOKUP(AH74,$C$2:$F$41,3,0)</f>
        <v>藤春　耕大</v>
      </c>
      <c r="AK74" s="329" t="str">
        <f>VLOOKUP(AH74,$C$2:$F$41,4,0)</f>
        <v>福大クラブ</v>
      </c>
      <c r="AL74" s="540"/>
      <c r="AM74" s="552"/>
      <c r="AN74" s="554"/>
      <c r="AO74" s="540"/>
      <c r="AP74" s="541"/>
      <c r="AQ74" s="542"/>
      <c r="AR74" s="366"/>
      <c r="AS74" s="302"/>
      <c r="AT74" s="302"/>
      <c r="AU74" s="302"/>
      <c r="AV74" s="302"/>
      <c r="AW74" s="302"/>
      <c r="AX74" s="302"/>
      <c r="AY74" s="302"/>
      <c r="AZ74" s="333"/>
      <c r="BA74" s="302"/>
      <c r="BC74" s="545">
        <v>19</v>
      </c>
      <c r="BD74" s="543">
        <v>3</v>
      </c>
      <c r="BE74" s="331" t="str">
        <f>VLOOKUP(BC74,$C$2:$F$60,3,0)</f>
        <v>藤春　耕大</v>
      </c>
      <c r="BF74" s="332" t="str">
        <f>VLOOKUP(BC74,$C$2:$F$60,4,0)</f>
        <v>福大クラブ</v>
      </c>
      <c r="BG74" s="540"/>
      <c r="BH74" s="552"/>
      <c r="BI74" s="554"/>
      <c r="BJ74" s="540"/>
      <c r="BK74" s="541"/>
      <c r="BL74" s="542"/>
    </row>
    <row r="75" spans="5:64" ht="27" customHeight="1" thickBot="1">
      <c r="E75" s="288"/>
      <c r="F75" s="288"/>
      <c r="G75" s="288"/>
      <c r="H75" s="288"/>
      <c r="N75" s="549"/>
      <c r="O75" s="550"/>
      <c r="P75" s="334" t="str">
        <f>VLOOKUP(N74,$C$2:$H$41,5,0)</f>
        <v>西口　諒耶</v>
      </c>
      <c r="Q75" s="335" t="str">
        <f>VLOOKUP(N74,$C$2:$H$41,6,0)</f>
        <v>九州ソフト</v>
      </c>
      <c r="R75" s="551"/>
      <c r="S75" s="553"/>
      <c r="T75" s="555"/>
      <c r="U75" s="551"/>
      <c r="V75" s="556"/>
      <c r="W75" s="557"/>
      <c r="X75" s="366"/>
      <c r="Y75" s="422"/>
      <c r="AB75" s="422"/>
      <c r="AF75" s="424"/>
      <c r="AG75" s="288"/>
      <c r="AH75" s="549"/>
      <c r="AI75" s="550"/>
      <c r="AJ75" s="334" t="str">
        <f>VLOOKUP(AH74,$C$2:$H$41,5,0)</f>
        <v>能見　若奈</v>
      </c>
      <c r="AK75" s="335" t="str">
        <f>VLOOKUP(AH74,$C$2:$H$41,6,0)</f>
        <v>福大クラブ</v>
      </c>
      <c r="AL75" s="551"/>
      <c r="AM75" s="553"/>
      <c r="AN75" s="555"/>
      <c r="AO75" s="551"/>
      <c r="AP75" s="556"/>
      <c r="AQ75" s="557"/>
      <c r="AR75" s="366"/>
      <c r="AS75" s="302"/>
      <c r="AT75" s="302"/>
      <c r="AU75" s="302"/>
      <c r="AV75" s="302"/>
      <c r="AW75" s="302"/>
      <c r="AX75" s="302"/>
      <c r="AY75" s="302"/>
      <c r="AZ75" s="333"/>
      <c r="BA75" s="302"/>
      <c r="BC75" s="549"/>
      <c r="BD75" s="550"/>
      <c r="BE75" s="334" t="str">
        <f>VLOOKUP(BC74,$C$2:$H$60,5,0)</f>
        <v>能見　若奈</v>
      </c>
      <c r="BF75" s="335" t="str">
        <f>VLOOKUP(BC74,$C$2:$H$60,6,0)</f>
        <v>福大クラブ</v>
      </c>
      <c r="BG75" s="551"/>
      <c r="BH75" s="553"/>
      <c r="BI75" s="555"/>
      <c r="BJ75" s="551"/>
      <c r="BK75" s="556"/>
      <c r="BL75" s="557"/>
    </row>
    <row r="76" spans="5:64" ht="27" customHeight="1" thickBot="1">
      <c r="E76" s="288"/>
      <c r="F76" s="288"/>
      <c r="G76" s="288"/>
      <c r="H76" s="288"/>
      <c r="N76" s="302"/>
      <c r="O76" s="302"/>
      <c r="Y76" s="422"/>
      <c r="AB76" s="422"/>
      <c r="AF76" s="424"/>
      <c r="AG76" s="288"/>
      <c r="AH76" s="302"/>
      <c r="AI76" s="302"/>
      <c r="AR76" s="288"/>
      <c r="AS76" s="302"/>
      <c r="AT76" s="302"/>
      <c r="AU76" s="302"/>
      <c r="AV76" s="302"/>
      <c r="AW76" s="302"/>
      <c r="AX76" s="302"/>
      <c r="AY76" s="302"/>
      <c r="AZ76" s="333"/>
      <c r="BA76" s="302"/>
      <c r="BC76" s="302"/>
      <c r="BD76" s="314"/>
      <c r="BF76" s="302"/>
      <c r="BG76" s="302"/>
      <c r="BH76" s="302"/>
      <c r="BI76" s="302"/>
      <c r="BJ76" s="302"/>
      <c r="BK76" s="302"/>
      <c r="BL76" s="302"/>
    </row>
    <row r="77" spans="5:64" ht="27" customHeight="1" thickBot="1">
      <c r="E77" s="288"/>
      <c r="F77" s="288"/>
      <c r="G77" s="288"/>
      <c r="H77" s="288"/>
      <c r="N77" s="403" t="s">
        <v>106</v>
      </c>
      <c r="O77" s="404"/>
      <c r="P77" s="405" t="s">
        <v>21</v>
      </c>
      <c r="Q77" s="406" t="s">
        <v>23</v>
      </c>
      <c r="R77" s="407">
        <f>N78</f>
        <v>4</v>
      </c>
      <c r="S77" s="408">
        <f>N80</f>
        <v>5</v>
      </c>
      <c r="T77" s="409">
        <f>N82</f>
        <v>6</v>
      </c>
      <c r="U77" s="407" t="s">
        <v>0</v>
      </c>
      <c r="V77" s="408" t="s">
        <v>347</v>
      </c>
      <c r="W77" s="406" t="s">
        <v>1</v>
      </c>
      <c r="X77" s="302"/>
      <c r="Y77" s="422"/>
      <c r="AB77" s="422"/>
      <c r="AF77" s="424"/>
      <c r="AG77" s="288"/>
      <c r="AH77" s="403" t="s">
        <v>426</v>
      </c>
      <c r="AI77" s="404"/>
      <c r="AJ77" s="405" t="s">
        <v>21</v>
      </c>
      <c r="AK77" s="406" t="s">
        <v>23</v>
      </c>
      <c r="AL77" s="407">
        <f>AH78</f>
        <v>20</v>
      </c>
      <c r="AM77" s="408">
        <f>AH80</f>
        <v>21</v>
      </c>
      <c r="AN77" s="408">
        <f>AH82</f>
        <v>22</v>
      </c>
      <c r="AO77" s="409">
        <f>AH84</f>
        <v>23</v>
      </c>
      <c r="AP77" s="407" t="s">
        <v>0</v>
      </c>
      <c r="AQ77" s="408" t="s">
        <v>347</v>
      </c>
      <c r="AR77" s="406" t="s">
        <v>1</v>
      </c>
      <c r="AS77" s="302"/>
      <c r="AT77" s="302"/>
      <c r="AU77" s="302"/>
      <c r="AV77" s="302"/>
      <c r="AW77" s="302"/>
      <c r="AX77" s="302"/>
      <c r="AY77" s="302"/>
      <c r="AZ77" s="333"/>
      <c r="BA77" s="302"/>
      <c r="BC77" s="321">
        <v>7</v>
      </c>
      <c r="BD77" s="322"/>
      <c r="BE77" s="323" t="s">
        <v>21</v>
      </c>
      <c r="BF77" s="308" t="s">
        <v>23</v>
      </c>
      <c r="BG77" s="305">
        <f>BC78</f>
        <v>20</v>
      </c>
      <c r="BH77" s="306">
        <f>BC80</f>
        <v>21</v>
      </c>
      <c r="BI77" s="307">
        <f>BC82</f>
        <v>22</v>
      </c>
      <c r="BJ77" s="305" t="s">
        <v>0</v>
      </c>
      <c r="BK77" s="306" t="s">
        <v>347</v>
      </c>
      <c r="BL77" s="308" t="s">
        <v>1</v>
      </c>
    </row>
    <row r="78" spans="5:64" ht="27" customHeight="1" thickTop="1">
      <c r="E78" s="288"/>
      <c r="F78" s="288"/>
      <c r="G78" s="288"/>
      <c r="H78" s="288"/>
      <c r="M78" s="302"/>
      <c r="N78" s="567">
        <v>4</v>
      </c>
      <c r="O78" s="558">
        <v>1</v>
      </c>
      <c r="P78" s="416" t="str">
        <f>VLOOKUP(N78,$C$2:$F$41,3,0)</f>
        <v>野間　智美</v>
      </c>
      <c r="Q78" s="417" t="str">
        <f>VLOOKUP(N78,$C$2:$F$41,4,0)</f>
        <v>男塾</v>
      </c>
      <c r="R78" s="559"/>
      <c r="S78" s="561"/>
      <c r="T78" s="562"/>
      <c r="U78" s="564"/>
      <c r="V78" s="547"/>
      <c r="W78" s="565"/>
      <c r="X78" s="366"/>
      <c r="Y78" s="422"/>
      <c r="AB78" s="422"/>
      <c r="AE78" s="448"/>
      <c r="AF78" s="424"/>
      <c r="AG78" s="288"/>
      <c r="AH78" s="567">
        <v>20</v>
      </c>
      <c r="AI78" s="558">
        <v>1</v>
      </c>
      <c r="AJ78" s="416" t="str">
        <f>VLOOKUP(AH78,$C$2:$F$41,3,0)</f>
        <v>井上　晃輔</v>
      </c>
      <c r="AK78" s="417" t="str">
        <f>VLOOKUP(AH78,$C$2:$F$41,4,0)</f>
        <v>サンデークラブ</v>
      </c>
      <c r="AL78" s="559"/>
      <c r="AM78" s="561"/>
      <c r="AN78" s="547"/>
      <c r="AO78" s="562"/>
      <c r="AP78" s="564"/>
      <c r="AQ78" s="547"/>
      <c r="AR78" s="565"/>
      <c r="AS78" s="302"/>
      <c r="AT78" s="302"/>
      <c r="AU78" s="302"/>
      <c r="AV78" s="302"/>
      <c r="AW78" s="302"/>
      <c r="AX78" s="302"/>
      <c r="AY78" s="302"/>
      <c r="AZ78" s="333"/>
      <c r="BA78" s="302"/>
      <c r="BC78" s="591">
        <v>20</v>
      </c>
      <c r="BD78" s="592">
        <v>1</v>
      </c>
      <c r="BE78" s="324" t="str">
        <f>VLOOKUP(BC78,$C$2:$F$60,3,0)</f>
        <v>井上　晃輔</v>
      </c>
      <c r="BF78" s="325" t="str">
        <f>VLOOKUP(BC78,$C$2:$F$60,4,0)</f>
        <v>サンデークラブ</v>
      </c>
      <c r="BG78" s="586"/>
      <c r="BH78" s="587"/>
      <c r="BI78" s="588"/>
      <c r="BJ78" s="585"/>
      <c r="BK78" s="590"/>
      <c r="BL78" s="584"/>
    </row>
    <row r="79" spans="5:64" ht="27" customHeight="1">
      <c r="E79" s="288"/>
      <c r="F79" s="288"/>
      <c r="G79" s="288"/>
      <c r="H79" s="288"/>
      <c r="M79" s="444"/>
      <c r="N79" s="545"/>
      <c r="O79" s="543"/>
      <c r="P79" s="331" t="str">
        <f>VLOOKUP(N78,$C$2:$H$41,5,0)</f>
        <v>藤田　佑樹</v>
      </c>
      <c r="Q79" s="332" t="str">
        <f>VLOOKUP(N78,$C$2:$H$41,6,0)</f>
        <v>男塾</v>
      </c>
      <c r="R79" s="560"/>
      <c r="S79" s="552"/>
      <c r="T79" s="563"/>
      <c r="U79" s="540"/>
      <c r="V79" s="541"/>
      <c r="W79" s="542"/>
      <c r="X79" s="366"/>
      <c r="Y79" s="422"/>
      <c r="Z79" s="421"/>
      <c r="AB79" s="422"/>
      <c r="AE79" s="424"/>
      <c r="AF79" s="424"/>
      <c r="AG79" s="288"/>
      <c r="AH79" s="545"/>
      <c r="AI79" s="543"/>
      <c r="AJ79" s="331" t="str">
        <f>VLOOKUP(AH78,$C$2:$H$41,5,0)</f>
        <v>錦戸　世奈</v>
      </c>
      <c r="AK79" s="332" t="str">
        <f>VLOOKUP(AH78,$C$2:$H$41,6,0)</f>
        <v>男塾</v>
      </c>
      <c r="AL79" s="560"/>
      <c r="AM79" s="552"/>
      <c r="AN79" s="541"/>
      <c r="AO79" s="563"/>
      <c r="AP79" s="540"/>
      <c r="AQ79" s="541"/>
      <c r="AR79" s="542"/>
      <c r="AS79" s="302"/>
      <c r="AT79" s="302"/>
      <c r="AU79" s="302"/>
      <c r="AV79" s="302"/>
      <c r="AW79" s="302"/>
      <c r="AX79" s="309"/>
      <c r="AY79" s="310"/>
      <c r="AZ79" s="333"/>
      <c r="BA79" s="302"/>
      <c r="BC79" s="545"/>
      <c r="BD79" s="543"/>
      <c r="BE79" s="326" t="str">
        <f>VLOOKUP(BC78,$C$2:$H$60,5,0)</f>
        <v>錦戸　世奈</v>
      </c>
      <c r="BF79" s="327" t="str">
        <f>VLOOKUP(BC78,$C$2:$H$60,6,0)</f>
        <v>男塾</v>
      </c>
      <c r="BG79" s="560"/>
      <c r="BH79" s="552"/>
      <c r="BI79" s="563"/>
      <c r="BJ79" s="540"/>
      <c r="BK79" s="541"/>
      <c r="BL79" s="542"/>
    </row>
    <row r="80" spans="5:64" ht="27" customHeight="1">
      <c r="E80" s="288"/>
      <c r="F80" s="288"/>
      <c r="G80" s="288"/>
      <c r="H80" s="288"/>
      <c r="N80" s="545">
        <v>5</v>
      </c>
      <c r="O80" s="543">
        <v>2</v>
      </c>
      <c r="P80" s="328" t="str">
        <f>VLOOKUP(N80,$C$2:$F$41,3,0)</f>
        <v>竹岡　慶</v>
      </c>
      <c r="Q80" s="329" t="str">
        <f>VLOOKUP(N80,$C$2:$F$41,4,0)</f>
        <v>福岡市役所</v>
      </c>
      <c r="R80" s="540"/>
      <c r="S80" s="566"/>
      <c r="T80" s="563"/>
      <c r="U80" s="540"/>
      <c r="V80" s="541"/>
      <c r="W80" s="542"/>
      <c r="X80" s="366"/>
      <c r="Y80" s="422"/>
      <c r="Z80" s="422"/>
      <c r="AB80" s="422"/>
      <c r="AE80" s="424"/>
      <c r="AF80" s="424"/>
      <c r="AG80" s="288"/>
      <c r="AH80" s="545">
        <v>21</v>
      </c>
      <c r="AI80" s="543">
        <v>2</v>
      </c>
      <c r="AJ80" s="328" t="str">
        <f>VLOOKUP(AH80,$C$2:$F$41,3,0)</f>
        <v>古賀　真一</v>
      </c>
      <c r="AK80" s="329" t="str">
        <f>VLOOKUP(AH80,$C$2:$F$41,4,0)</f>
        <v>九州ソフト</v>
      </c>
      <c r="AL80" s="540"/>
      <c r="AM80" s="566"/>
      <c r="AN80" s="541"/>
      <c r="AO80" s="563"/>
      <c r="AP80" s="540"/>
      <c r="AQ80" s="541"/>
      <c r="AR80" s="542"/>
      <c r="AS80" s="302"/>
      <c r="AT80" s="302"/>
      <c r="AU80" s="302"/>
      <c r="AV80" s="302"/>
      <c r="AW80" s="302"/>
      <c r="AX80" s="302"/>
      <c r="AY80" s="302"/>
      <c r="AZ80" s="333"/>
      <c r="BA80" s="336"/>
      <c r="BB80" s="337"/>
      <c r="BC80" s="545">
        <v>21</v>
      </c>
      <c r="BD80" s="543">
        <v>2</v>
      </c>
      <c r="BE80" s="328" t="str">
        <f>VLOOKUP(BC80,$C$2:$F$60,3,0)</f>
        <v>古賀　真一</v>
      </c>
      <c r="BF80" s="329" t="str">
        <f>VLOOKUP(BC80,$C$2:$F$60,4,0)</f>
        <v>九州ソフト</v>
      </c>
      <c r="BG80" s="540"/>
      <c r="BH80" s="566"/>
      <c r="BI80" s="563"/>
      <c r="BJ80" s="540"/>
      <c r="BK80" s="541"/>
      <c r="BL80" s="542"/>
    </row>
    <row r="81" spans="5:65" ht="27" customHeight="1">
      <c r="E81" s="288"/>
      <c r="F81" s="288"/>
      <c r="G81" s="288"/>
      <c r="H81" s="288"/>
      <c r="N81" s="545"/>
      <c r="O81" s="543"/>
      <c r="P81" s="326" t="str">
        <f>VLOOKUP(N80,$C$2:$H$41,5,0)</f>
        <v>日下部　莉野</v>
      </c>
      <c r="Q81" s="327" t="str">
        <f>VLOOKUP(N80,$C$2:$H$41,6,0)</f>
        <v>九州ソフト</v>
      </c>
      <c r="R81" s="540"/>
      <c r="S81" s="566"/>
      <c r="T81" s="563"/>
      <c r="U81" s="540"/>
      <c r="V81" s="541"/>
      <c r="W81" s="542"/>
      <c r="X81" s="410"/>
      <c r="Y81" s="422"/>
      <c r="Z81" s="422"/>
      <c r="AB81" s="422"/>
      <c r="AE81" s="424"/>
      <c r="AF81" s="425"/>
      <c r="AG81" s="447"/>
      <c r="AH81" s="545"/>
      <c r="AI81" s="543"/>
      <c r="AJ81" s="326" t="str">
        <f>VLOOKUP(AH80,$C$2:$H$41,5,0)</f>
        <v>竹下　彩夏</v>
      </c>
      <c r="AK81" s="327" t="str">
        <f>VLOOKUP(AH80,$C$2:$H$41,6,0)</f>
        <v>九州ソフト</v>
      </c>
      <c r="AL81" s="540"/>
      <c r="AM81" s="566"/>
      <c r="AN81" s="541"/>
      <c r="AO81" s="563"/>
      <c r="AP81" s="540"/>
      <c r="AQ81" s="541"/>
      <c r="AR81" s="542"/>
      <c r="AS81" s="302"/>
      <c r="AT81" s="302"/>
      <c r="AU81" s="302"/>
      <c r="AV81" s="302"/>
      <c r="AW81" s="302"/>
      <c r="AX81" s="302"/>
      <c r="AY81" s="302"/>
      <c r="AZ81" s="333"/>
      <c r="BA81" s="330"/>
      <c r="BB81" s="311"/>
      <c r="BC81" s="545"/>
      <c r="BD81" s="543"/>
      <c r="BE81" s="326" t="str">
        <f>VLOOKUP(BC80,$C$2:$H$60,5,0)</f>
        <v>竹下　彩夏</v>
      </c>
      <c r="BF81" s="327" t="str">
        <f>VLOOKUP(BC80,$C$2:$H$60,6,0)</f>
        <v>九州ソフト</v>
      </c>
      <c r="BG81" s="540"/>
      <c r="BH81" s="566"/>
      <c r="BI81" s="563"/>
      <c r="BJ81" s="540"/>
      <c r="BK81" s="541"/>
      <c r="BL81" s="542"/>
    </row>
    <row r="82" spans="5:65" ht="27" customHeight="1">
      <c r="E82" s="288"/>
      <c r="F82" s="288"/>
      <c r="G82" s="288"/>
      <c r="H82" s="288"/>
      <c r="N82" s="545">
        <v>6</v>
      </c>
      <c r="O82" s="543">
        <v>3</v>
      </c>
      <c r="P82" s="328" t="str">
        <f>VLOOKUP(N82,$C$2:$F$41,3,0)</f>
        <v>石橋　志倫</v>
      </c>
      <c r="Q82" s="329" t="str">
        <f>VLOOKUP(N82,$C$2:$F$41,4,0)</f>
        <v>サンデークラブ</v>
      </c>
      <c r="R82" s="540"/>
      <c r="S82" s="552"/>
      <c r="T82" s="554"/>
      <c r="U82" s="540"/>
      <c r="V82" s="541"/>
      <c r="W82" s="542"/>
      <c r="X82" s="418"/>
      <c r="Y82" s="422"/>
      <c r="Z82" s="422"/>
      <c r="AB82" s="422"/>
      <c r="AE82" s="424"/>
      <c r="AF82" s="288"/>
      <c r="AG82" s="288"/>
      <c r="AH82" s="545">
        <v>22</v>
      </c>
      <c r="AI82" s="543">
        <v>2</v>
      </c>
      <c r="AJ82" s="331" t="str">
        <f>VLOOKUP(AH82,$C$2:$F$41,3,0)</f>
        <v>佐々木　暖理</v>
      </c>
      <c r="AK82" s="332" t="str">
        <f>VLOOKUP(AH82,$C$2:$F$41,4,0)</f>
        <v>九州産業大学</v>
      </c>
      <c r="AL82" s="540"/>
      <c r="AM82" s="541"/>
      <c r="AN82" s="566"/>
      <c r="AO82" s="563"/>
      <c r="AP82" s="540"/>
      <c r="AQ82" s="541"/>
      <c r="AR82" s="542"/>
      <c r="AS82" s="302"/>
      <c r="AT82" s="302"/>
      <c r="AU82" s="302"/>
      <c r="AV82" s="302"/>
      <c r="AW82" s="302"/>
      <c r="AX82" s="302"/>
      <c r="AY82" s="302"/>
      <c r="AZ82" s="333"/>
      <c r="BA82" s="333"/>
      <c r="BC82" s="545">
        <v>22</v>
      </c>
      <c r="BD82" s="543">
        <v>3</v>
      </c>
      <c r="BE82" s="331" t="str">
        <f>VLOOKUP(BC82,$C$2:$F$60,3,0)</f>
        <v>佐々木　暖理</v>
      </c>
      <c r="BF82" s="332" t="str">
        <f>VLOOKUP(BC82,$C$2:$F$60,4,0)</f>
        <v>九州産業大学</v>
      </c>
      <c r="BG82" s="540"/>
      <c r="BH82" s="552"/>
      <c r="BI82" s="554"/>
      <c r="BJ82" s="540"/>
      <c r="BK82" s="541"/>
      <c r="BL82" s="542"/>
    </row>
    <row r="83" spans="5:65" ht="27" customHeight="1" thickBot="1">
      <c r="E83" s="288"/>
      <c r="F83" s="288"/>
      <c r="G83" s="288"/>
      <c r="H83" s="288"/>
      <c r="N83" s="549"/>
      <c r="O83" s="550"/>
      <c r="P83" s="334" t="str">
        <f>VLOOKUP(N82,$C$2:$H$41,5,0)</f>
        <v>今任　歩佳</v>
      </c>
      <c r="Q83" s="335" t="str">
        <f>VLOOKUP(N82,$C$2:$H$41,6,0)</f>
        <v>青葉クラブ</v>
      </c>
      <c r="R83" s="551"/>
      <c r="S83" s="553"/>
      <c r="T83" s="555"/>
      <c r="U83" s="551"/>
      <c r="V83" s="556"/>
      <c r="W83" s="557"/>
      <c r="X83" s="418"/>
      <c r="Y83" s="422"/>
      <c r="Z83" s="422"/>
      <c r="AB83" s="422"/>
      <c r="AE83" s="424"/>
      <c r="AF83" s="288"/>
      <c r="AG83" s="288"/>
      <c r="AH83" s="546"/>
      <c r="AI83" s="544"/>
      <c r="AJ83" s="331" t="str">
        <f>VLOOKUP(AH82,$C$2:$H$41,5,0)</f>
        <v>埋金　幸平</v>
      </c>
      <c r="AK83" s="332" t="str">
        <f>VLOOKUP(AH82,$C$2:$H$41,6,0)</f>
        <v>M/BASE</v>
      </c>
      <c r="AL83" s="568"/>
      <c r="AM83" s="569"/>
      <c r="AN83" s="579"/>
      <c r="AO83" s="589"/>
      <c r="AP83" s="568"/>
      <c r="AQ83" s="569"/>
      <c r="AR83" s="572"/>
      <c r="AS83" s="302"/>
      <c r="AT83" s="302"/>
      <c r="AU83" s="302"/>
      <c r="AV83" s="302"/>
      <c r="AW83" s="302"/>
      <c r="AX83" s="302"/>
      <c r="AY83" s="302"/>
      <c r="AZ83" s="333"/>
      <c r="BA83" s="333"/>
      <c r="BC83" s="546"/>
      <c r="BD83" s="544"/>
      <c r="BE83" s="331" t="str">
        <f>VLOOKUP(BC82,$C$2:$H$60,5,0)</f>
        <v>埋金　幸平</v>
      </c>
      <c r="BF83" s="332" t="str">
        <f>VLOOKUP(BC82,$C$2:$H$60,6,0)</f>
        <v>M/BASE</v>
      </c>
      <c r="BG83" s="568"/>
      <c r="BH83" s="575"/>
      <c r="BI83" s="582"/>
      <c r="BJ83" s="568"/>
      <c r="BK83" s="569"/>
      <c r="BL83" s="572"/>
    </row>
    <row r="84" spans="5:65" ht="27" customHeight="1" thickBot="1">
      <c r="E84" s="288"/>
      <c r="F84" s="288"/>
      <c r="G84" s="288"/>
      <c r="H84" s="288"/>
      <c r="N84" s="302"/>
      <c r="O84" s="302"/>
      <c r="X84" s="422"/>
      <c r="Y84" s="423"/>
      <c r="Z84" s="422"/>
      <c r="AB84" s="422"/>
      <c r="AE84" s="424"/>
      <c r="AF84" s="288"/>
      <c r="AG84" s="288"/>
      <c r="AH84" s="545">
        <v>23</v>
      </c>
      <c r="AI84" s="543">
        <v>3</v>
      </c>
      <c r="AJ84" s="328" t="str">
        <f>VLOOKUP(AH84,$C$2:$F$41,3,0)</f>
        <v>前村　理沙</v>
      </c>
      <c r="AK84" s="329" t="str">
        <f>VLOOKUP(AH84,$C$2:$F$41,4,0)</f>
        <v>北九州クラブ</v>
      </c>
      <c r="AL84" s="540"/>
      <c r="AM84" s="552"/>
      <c r="AN84" s="552"/>
      <c r="AO84" s="554"/>
      <c r="AP84" s="540"/>
      <c r="AQ84" s="541"/>
      <c r="AR84" s="542"/>
      <c r="AS84" s="302"/>
      <c r="AT84" s="302"/>
      <c r="AU84" s="302"/>
      <c r="AV84" s="302"/>
      <c r="AW84" s="302"/>
      <c r="AX84" s="302"/>
      <c r="AY84" s="302"/>
      <c r="AZ84" s="302"/>
      <c r="BA84" s="302"/>
      <c r="BD84" s="314"/>
      <c r="BE84" s="289"/>
      <c r="BF84" s="302"/>
      <c r="BG84" s="302"/>
      <c r="BH84" s="302"/>
      <c r="BI84" s="302"/>
      <c r="BJ84" s="302"/>
      <c r="BK84" s="302"/>
      <c r="BL84" s="302"/>
    </row>
    <row r="85" spans="5:65" ht="27" customHeight="1" thickBot="1">
      <c r="E85" s="288"/>
      <c r="F85" s="288"/>
      <c r="G85" s="288"/>
      <c r="H85" s="288"/>
      <c r="N85" s="403" t="s">
        <v>107</v>
      </c>
      <c r="O85" s="404"/>
      <c r="P85" s="405" t="s">
        <v>21</v>
      </c>
      <c r="Q85" s="406" t="s">
        <v>23</v>
      </c>
      <c r="R85" s="407">
        <f>N86</f>
        <v>7</v>
      </c>
      <c r="S85" s="408">
        <f>N88</f>
        <v>8</v>
      </c>
      <c r="T85" s="409">
        <f>N90</f>
        <v>9</v>
      </c>
      <c r="U85" s="407" t="s">
        <v>0</v>
      </c>
      <c r="V85" s="408" t="s">
        <v>347</v>
      </c>
      <c r="W85" s="406" t="s">
        <v>1</v>
      </c>
      <c r="X85" s="419"/>
      <c r="Z85" s="422"/>
      <c r="AB85" s="422"/>
      <c r="AE85" s="424"/>
      <c r="AF85" s="288"/>
      <c r="AG85" s="288"/>
      <c r="AH85" s="549"/>
      <c r="AI85" s="550"/>
      <c r="AJ85" s="334" t="str">
        <f>VLOOKUP(AH84,$C$2:$H$41,5,0)</f>
        <v>前村　秀章</v>
      </c>
      <c r="AK85" s="335" t="str">
        <f>VLOOKUP(AH84,$C$2:$H$41,6,0)</f>
        <v>祗園</v>
      </c>
      <c r="AL85" s="551"/>
      <c r="AM85" s="553"/>
      <c r="AN85" s="553"/>
      <c r="AO85" s="555"/>
      <c r="AP85" s="551"/>
      <c r="AQ85" s="556"/>
      <c r="AR85" s="557"/>
      <c r="AS85" s="302"/>
      <c r="AT85" s="302"/>
      <c r="AU85" s="302"/>
      <c r="AV85" s="302"/>
      <c r="AW85" s="302"/>
      <c r="AX85" s="302"/>
      <c r="AY85" s="302"/>
      <c r="AZ85" s="302"/>
      <c r="BA85" s="302"/>
      <c r="BC85" s="346">
        <v>8</v>
      </c>
      <c r="BD85" s="302"/>
      <c r="BE85" s="302" t="s">
        <v>21</v>
      </c>
      <c r="BF85" s="302" t="s">
        <v>23</v>
      </c>
      <c r="BG85" s="302">
        <f>BC86</f>
        <v>23</v>
      </c>
      <c r="BH85" s="302">
        <f>BC88</f>
        <v>24</v>
      </c>
      <c r="BI85" s="302">
        <f>BC90</f>
        <v>25</v>
      </c>
      <c r="BJ85" s="302" t="s">
        <v>0</v>
      </c>
      <c r="BK85" s="302" t="s">
        <v>347</v>
      </c>
      <c r="BL85" s="302" t="s">
        <v>1</v>
      </c>
    </row>
    <row r="86" spans="5:65" ht="27" customHeight="1" thickBot="1">
      <c r="E86" s="288"/>
      <c r="F86" s="288"/>
      <c r="G86" s="288"/>
      <c r="H86" s="288"/>
      <c r="N86" s="567">
        <v>7</v>
      </c>
      <c r="O86" s="558">
        <v>1</v>
      </c>
      <c r="P86" s="416" t="str">
        <f>VLOOKUP(N86,$C$2:$F$41,3,0)</f>
        <v>大年　優吾</v>
      </c>
      <c r="Q86" s="417" t="str">
        <f>VLOOKUP(N86,$C$2:$F$41,4,0)</f>
        <v>福大クラブ</v>
      </c>
      <c r="R86" s="559"/>
      <c r="S86" s="561"/>
      <c r="T86" s="562"/>
      <c r="U86" s="564"/>
      <c r="V86" s="547"/>
      <c r="W86" s="565"/>
      <c r="X86" s="418"/>
      <c r="Z86" s="422"/>
      <c r="AB86" s="422"/>
      <c r="AE86" s="424"/>
      <c r="AF86" s="288"/>
      <c r="AG86" s="288"/>
      <c r="AH86" s="302"/>
      <c r="AI86" s="302"/>
      <c r="AR86" s="288"/>
      <c r="AS86" s="302"/>
      <c r="AT86" s="302"/>
      <c r="AU86" s="302"/>
      <c r="AV86" s="302"/>
      <c r="AW86" s="302"/>
      <c r="AX86" s="302"/>
      <c r="AY86" s="302"/>
      <c r="AZ86" s="302"/>
      <c r="BA86" s="302"/>
      <c r="BC86" s="570">
        <v>23</v>
      </c>
      <c r="BD86" s="570">
        <v>1</v>
      </c>
      <c r="BE86" s="314" t="str">
        <f>VLOOKUP(BC86,$C$2:$F$60,3,0)</f>
        <v>前村　理沙</v>
      </c>
      <c r="BF86" s="314" t="str">
        <f>VLOOKUP(BC86,$C$2:$F$60,4,0)</f>
        <v>北九州クラブ</v>
      </c>
      <c r="BG86" s="574"/>
      <c r="BH86" s="583"/>
      <c r="BI86" s="574"/>
      <c r="BJ86" s="574"/>
      <c r="BK86" s="574"/>
      <c r="BL86" s="574"/>
    </row>
    <row r="87" spans="5:65" ht="27" customHeight="1" thickBot="1">
      <c r="E87" s="288"/>
      <c r="F87" s="288"/>
      <c r="G87" s="288"/>
      <c r="H87" s="288"/>
      <c r="N87" s="545"/>
      <c r="O87" s="543"/>
      <c r="P87" s="331" t="str">
        <f>VLOOKUP(N86,$C$2:$H$41,5,0)</f>
        <v>真島　千奈</v>
      </c>
      <c r="Q87" s="332" t="str">
        <f>VLOOKUP(N86,$C$2:$H$41,6,0)</f>
        <v>福大クラブ</v>
      </c>
      <c r="R87" s="560"/>
      <c r="S87" s="552"/>
      <c r="T87" s="563"/>
      <c r="U87" s="540"/>
      <c r="V87" s="541"/>
      <c r="W87" s="542"/>
      <c r="X87" s="418"/>
      <c r="Z87" s="422"/>
      <c r="AB87" s="422"/>
      <c r="AE87" s="424"/>
      <c r="AF87" s="288"/>
      <c r="AG87" s="288"/>
      <c r="AH87" s="403" t="s">
        <v>427</v>
      </c>
      <c r="AI87" s="404"/>
      <c r="AJ87" s="405" t="s">
        <v>21</v>
      </c>
      <c r="AK87" s="406" t="s">
        <v>23</v>
      </c>
      <c r="AL87" s="407">
        <f>AH88</f>
        <v>24</v>
      </c>
      <c r="AM87" s="408">
        <f>AH90</f>
        <v>25</v>
      </c>
      <c r="AN87" s="409">
        <f>AH92</f>
        <v>26</v>
      </c>
      <c r="AO87" s="407" t="s">
        <v>0</v>
      </c>
      <c r="AP87" s="408" t="s">
        <v>347</v>
      </c>
      <c r="AQ87" s="406" t="s">
        <v>1</v>
      </c>
      <c r="AS87" s="302"/>
      <c r="AT87" s="302"/>
      <c r="AU87" s="302"/>
      <c r="AV87" s="302"/>
      <c r="AW87" s="302"/>
      <c r="AX87" s="302"/>
      <c r="AY87" s="302"/>
      <c r="AZ87" s="302"/>
      <c r="BA87" s="302"/>
      <c r="BC87" s="570"/>
      <c r="BD87" s="570"/>
      <c r="BE87" s="314" t="str">
        <f>VLOOKUP(BC86,$C$2:$H$60,5,0)</f>
        <v>前村　秀章</v>
      </c>
      <c r="BF87" s="314" t="str">
        <f>VLOOKUP(BC86,$C$2:$H$60,6,0)</f>
        <v>祗園</v>
      </c>
      <c r="BG87" s="574"/>
      <c r="BH87" s="583"/>
      <c r="BI87" s="574"/>
      <c r="BJ87" s="574"/>
      <c r="BK87" s="574"/>
      <c r="BL87" s="574"/>
    </row>
    <row r="88" spans="5:65" ht="27" customHeight="1">
      <c r="E88" s="288"/>
      <c r="F88" s="288"/>
      <c r="G88" s="288"/>
      <c r="H88" s="288"/>
      <c r="N88" s="545">
        <v>8</v>
      </c>
      <c r="O88" s="543">
        <v>2</v>
      </c>
      <c r="P88" s="328" t="str">
        <f>VLOOKUP(N88,$C$2:$F$41,3,0)</f>
        <v>高武　誠</v>
      </c>
      <c r="Q88" s="329" t="str">
        <f>VLOOKUP(N88,$C$2:$F$41,4,0)</f>
        <v>福間クラブ</v>
      </c>
      <c r="R88" s="540"/>
      <c r="S88" s="566"/>
      <c r="T88" s="563"/>
      <c r="U88" s="540"/>
      <c r="V88" s="541"/>
      <c r="W88" s="542"/>
      <c r="X88" s="364"/>
      <c r="Z88" s="422"/>
      <c r="AA88" s="447"/>
      <c r="AB88" s="423"/>
      <c r="AE88" s="424"/>
      <c r="AF88" s="288"/>
      <c r="AG88" s="288"/>
      <c r="AH88" s="567">
        <v>24</v>
      </c>
      <c r="AI88" s="558">
        <v>1</v>
      </c>
      <c r="AJ88" s="416" t="str">
        <f>VLOOKUP(AH88,$C$2:$F$41,3,0)</f>
        <v>上簗　翔</v>
      </c>
      <c r="AK88" s="417" t="str">
        <f>VLOOKUP(AH88,$C$2:$F$41,4,0)</f>
        <v>West　ward</v>
      </c>
      <c r="AL88" s="559"/>
      <c r="AM88" s="561"/>
      <c r="AN88" s="562"/>
      <c r="AO88" s="564"/>
      <c r="AP88" s="547"/>
      <c r="AQ88" s="565"/>
      <c r="AS88" s="302"/>
      <c r="AT88" s="302"/>
      <c r="AU88" s="302"/>
      <c r="AV88" s="302"/>
      <c r="AW88" s="302"/>
      <c r="AX88" s="302"/>
      <c r="AY88" s="302"/>
      <c r="AZ88" s="302"/>
      <c r="BA88" s="302"/>
      <c r="BC88" s="570">
        <v>24</v>
      </c>
      <c r="BD88" s="570">
        <v>2</v>
      </c>
      <c r="BE88" s="314" t="str">
        <f>VLOOKUP(BC88,$C$2:$F$60,3,0)</f>
        <v>上簗　翔</v>
      </c>
      <c r="BF88" s="314" t="str">
        <f>VLOOKUP(BC88,$C$2:$F$60,4,0)</f>
        <v>West　ward</v>
      </c>
      <c r="BG88" s="574"/>
      <c r="BH88" s="574"/>
      <c r="BI88" s="574"/>
      <c r="BJ88" s="574"/>
      <c r="BK88" s="574"/>
      <c r="BL88" s="574"/>
    </row>
    <row r="89" spans="5:65" ht="27" customHeight="1">
      <c r="E89" s="288"/>
      <c r="F89" s="288"/>
      <c r="G89" s="288"/>
      <c r="H89" s="288"/>
      <c r="N89" s="545"/>
      <c r="O89" s="543"/>
      <c r="P89" s="326" t="str">
        <f>VLOOKUP(N88,$C$2:$H$41,5,0)</f>
        <v>高武　智子</v>
      </c>
      <c r="Q89" s="327" t="str">
        <f>VLOOKUP(N88,$C$2:$H$41,6,0)</f>
        <v>福間クラブ</v>
      </c>
      <c r="R89" s="540"/>
      <c r="S89" s="566"/>
      <c r="T89" s="563"/>
      <c r="U89" s="540"/>
      <c r="V89" s="541"/>
      <c r="W89" s="542"/>
      <c r="X89" s="366"/>
      <c r="Z89" s="422"/>
      <c r="AA89" s="448"/>
      <c r="AB89" s="445"/>
      <c r="AC89" s="445"/>
      <c r="AD89" s="421"/>
      <c r="AE89" s="424"/>
      <c r="AF89" s="288"/>
      <c r="AG89" s="288"/>
      <c r="AH89" s="545"/>
      <c r="AI89" s="543"/>
      <c r="AJ89" s="331" t="str">
        <f>VLOOKUP(AH88,$C$2:$H$41,5,0)</f>
        <v>松尾　あかね</v>
      </c>
      <c r="AK89" s="332" t="str">
        <f>VLOOKUP(AH88,$C$2:$H$41,6,0)</f>
        <v>九州ソフト</v>
      </c>
      <c r="AL89" s="560"/>
      <c r="AM89" s="552"/>
      <c r="AN89" s="563"/>
      <c r="AO89" s="540"/>
      <c r="AP89" s="541"/>
      <c r="AQ89" s="542"/>
      <c r="AS89" s="302"/>
      <c r="AT89" s="302"/>
      <c r="AU89" s="302"/>
      <c r="AV89" s="302"/>
      <c r="AW89" s="302"/>
      <c r="AX89" s="302"/>
      <c r="AY89" s="302"/>
      <c r="AZ89" s="302"/>
      <c r="BA89" s="302"/>
      <c r="BC89" s="570"/>
      <c r="BD89" s="570"/>
      <c r="BE89" s="314" t="str">
        <f>VLOOKUP(BC88,$C$2:$H$60,5,0)</f>
        <v>松尾　あかね</v>
      </c>
      <c r="BF89" s="314" t="str">
        <f>VLOOKUP(BC88,$C$2:$H$60,6,0)</f>
        <v>九州ソフト</v>
      </c>
      <c r="BG89" s="574"/>
      <c r="BH89" s="574"/>
      <c r="BI89" s="574"/>
      <c r="BJ89" s="574"/>
      <c r="BK89" s="574"/>
      <c r="BL89" s="574"/>
    </row>
    <row r="90" spans="5:65" ht="27" customHeight="1">
      <c r="E90" s="288"/>
      <c r="F90" s="288"/>
      <c r="G90" s="288"/>
      <c r="H90" s="288"/>
      <c r="N90" s="545">
        <v>9</v>
      </c>
      <c r="O90" s="543">
        <v>3</v>
      </c>
      <c r="P90" s="328" t="str">
        <f>VLOOKUP(N90,$C$2:$F$41,3,0)</f>
        <v>近藤　好貴</v>
      </c>
      <c r="Q90" s="329" t="str">
        <f>VLOOKUP(N90,$C$2:$F$41,4,0)</f>
        <v>久留米クラブ</v>
      </c>
      <c r="R90" s="540"/>
      <c r="S90" s="552"/>
      <c r="T90" s="554"/>
      <c r="U90" s="540"/>
      <c r="V90" s="541"/>
      <c r="W90" s="542"/>
      <c r="X90" s="366"/>
      <c r="Z90" s="422"/>
      <c r="AE90" s="424"/>
      <c r="AF90" s="288"/>
      <c r="AG90" s="288"/>
      <c r="AH90" s="545">
        <v>25</v>
      </c>
      <c r="AI90" s="543">
        <v>2</v>
      </c>
      <c r="AJ90" s="328" t="str">
        <f>VLOOKUP(AH90,$C$2:$F$41,3,0)</f>
        <v>山口　耕佑</v>
      </c>
      <c r="AK90" s="329" t="str">
        <f>VLOOKUP(AH90,$C$2:$F$41,4,0)</f>
        <v>青葉クラブ</v>
      </c>
      <c r="AL90" s="540"/>
      <c r="AM90" s="566"/>
      <c r="AN90" s="563"/>
      <c r="AO90" s="540"/>
      <c r="AP90" s="541"/>
      <c r="AQ90" s="542"/>
      <c r="AS90" s="302"/>
      <c r="AT90" s="302"/>
      <c r="AU90" s="302"/>
      <c r="AV90" s="302"/>
      <c r="AW90" s="302"/>
      <c r="AX90" s="302"/>
      <c r="AY90" s="302"/>
      <c r="AZ90" s="302"/>
      <c r="BA90" s="302"/>
      <c r="BC90" s="570">
        <v>25</v>
      </c>
      <c r="BD90" s="570">
        <v>3</v>
      </c>
      <c r="BE90" s="314" t="str">
        <f>VLOOKUP(BC90,$C$2:$F$60,3,0)</f>
        <v>山口　耕佑</v>
      </c>
      <c r="BF90" s="314" t="str">
        <f>VLOOKUP(BC90,$C$2:$F$60,4,0)</f>
        <v>青葉クラブ</v>
      </c>
      <c r="BG90" s="574"/>
      <c r="BH90" s="583"/>
      <c r="BI90" s="574"/>
      <c r="BJ90" s="574"/>
      <c r="BK90" s="574"/>
      <c r="BL90" s="574"/>
    </row>
    <row r="91" spans="5:65" ht="27" customHeight="1" thickBot="1">
      <c r="E91" s="288"/>
      <c r="F91" s="288"/>
      <c r="G91" s="288"/>
      <c r="H91" s="288"/>
      <c r="N91" s="549"/>
      <c r="O91" s="550"/>
      <c r="P91" s="334" t="str">
        <f>VLOOKUP(N90,$C$2:$H$41,5,0)</f>
        <v>矢野　さやか</v>
      </c>
      <c r="Q91" s="335" t="str">
        <f>VLOOKUP(N90,$C$2:$H$41,6,0)</f>
        <v>久留米クラブ</v>
      </c>
      <c r="R91" s="551"/>
      <c r="S91" s="553"/>
      <c r="T91" s="555"/>
      <c r="U91" s="551"/>
      <c r="V91" s="556"/>
      <c r="W91" s="557"/>
      <c r="X91" s="366"/>
      <c r="Z91" s="422"/>
      <c r="AE91" s="424"/>
      <c r="AF91" s="288"/>
      <c r="AG91" s="448"/>
      <c r="AH91" s="545"/>
      <c r="AI91" s="543"/>
      <c r="AJ91" s="326" t="str">
        <f>VLOOKUP(AH90,$C$2:$H$41,5,0)</f>
        <v>中山　くるみ</v>
      </c>
      <c r="AK91" s="327" t="str">
        <f>VLOOKUP(AH90,$C$2:$H$41,6,0)</f>
        <v>青葉クラブ</v>
      </c>
      <c r="AL91" s="540"/>
      <c r="AM91" s="566"/>
      <c r="AN91" s="563"/>
      <c r="AO91" s="540"/>
      <c r="AP91" s="541"/>
      <c r="AQ91" s="542"/>
      <c r="AS91" s="302"/>
      <c r="AT91" s="302"/>
      <c r="AU91" s="302"/>
      <c r="AV91" s="302"/>
      <c r="AW91" s="302"/>
      <c r="AX91" s="302"/>
      <c r="AY91" s="302"/>
      <c r="AZ91" s="302"/>
      <c r="BA91" s="302"/>
      <c r="BC91" s="570"/>
      <c r="BD91" s="570"/>
      <c r="BE91" s="314" t="str">
        <f>VLOOKUP(BC90,$C$2:$H$60,5,0)</f>
        <v>中山　くるみ</v>
      </c>
      <c r="BF91" s="314" t="str">
        <f>VLOOKUP(BC90,$C$2:$H$60,6,0)</f>
        <v>青葉クラブ</v>
      </c>
      <c r="BG91" s="574"/>
      <c r="BH91" s="583"/>
      <c r="BI91" s="574"/>
      <c r="BJ91" s="574"/>
      <c r="BK91" s="574"/>
      <c r="BL91" s="574"/>
    </row>
    <row r="92" spans="5:65" ht="27" customHeight="1" thickBot="1">
      <c r="E92" s="288"/>
      <c r="F92" s="288"/>
      <c r="G92" s="288"/>
      <c r="H92" s="288"/>
      <c r="N92" s="302"/>
      <c r="O92" s="302"/>
      <c r="Z92" s="422"/>
      <c r="AE92" s="424"/>
      <c r="AF92" s="288"/>
      <c r="AG92" s="424"/>
      <c r="AH92" s="545">
        <v>26</v>
      </c>
      <c r="AI92" s="543">
        <v>3</v>
      </c>
      <c r="AJ92" s="328" t="str">
        <f>VLOOKUP(AH92,$C$2:$F$41,3,0)</f>
        <v>笛　凌太郎</v>
      </c>
      <c r="AK92" s="329" t="str">
        <f>VLOOKUP(AH92,$C$2:$F$41,4,0)</f>
        <v>TOTO</v>
      </c>
      <c r="AL92" s="540"/>
      <c r="AM92" s="552"/>
      <c r="AN92" s="554"/>
      <c r="AO92" s="540"/>
      <c r="AP92" s="541"/>
      <c r="AQ92" s="542"/>
      <c r="AT92" s="302"/>
      <c r="AU92" s="302"/>
      <c r="AV92" s="302"/>
      <c r="AW92" s="302"/>
      <c r="AX92" s="302"/>
      <c r="AY92" s="302"/>
      <c r="AZ92" s="302"/>
      <c r="BA92" s="302"/>
      <c r="BB92" s="302"/>
      <c r="BC92" s="290"/>
      <c r="BE92" s="287"/>
      <c r="BF92" s="314"/>
      <c r="BG92" s="289"/>
      <c r="BH92" s="291"/>
    </row>
    <row r="93" spans="5:65" ht="27" customHeight="1" thickBot="1">
      <c r="E93" s="288"/>
      <c r="F93" s="288"/>
      <c r="G93" s="288"/>
      <c r="H93" s="288"/>
      <c r="N93" s="403" t="s">
        <v>108</v>
      </c>
      <c r="O93" s="404"/>
      <c r="P93" s="405" t="s">
        <v>21</v>
      </c>
      <c r="Q93" s="406" t="s">
        <v>23</v>
      </c>
      <c r="R93" s="407">
        <f>N94</f>
        <v>10</v>
      </c>
      <c r="S93" s="408">
        <f>N96</f>
        <v>11</v>
      </c>
      <c r="T93" s="408">
        <f>N98</f>
        <v>12</v>
      </c>
      <c r="U93" s="409">
        <f>N100</f>
        <v>13</v>
      </c>
      <c r="V93" s="407" t="s">
        <v>0</v>
      </c>
      <c r="W93" s="408" t="s">
        <v>347</v>
      </c>
      <c r="X93" s="406" t="s">
        <v>1</v>
      </c>
      <c r="Z93" s="422"/>
      <c r="AE93" s="424"/>
      <c r="AF93" s="288"/>
      <c r="AG93" s="424"/>
      <c r="AH93" s="549"/>
      <c r="AI93" s="550"/>
      <c r="AJ93" s="334" t="str">
        <f>VLOOKUP(AH92,$C$2:$H$41,5,0)</f>
        <v>荒津　奈央</v>
      </c>
      <c r="AK93" s="335" t="str">
        <f>VLOOKUP(AH92,$C$2:$H$41,6,0)</f>
        <v>芦屋クラブ</v>
      </c>
      <c r="AL93" s="551"/>
      <c r="AM93" s="553"/>
      <c r="AN93" s="555"/>
      <c r="AO93" s="551"/>
      <c r="AP93" s="556"/>
      <c r="AQ93" s="557"/>
      <c r="AT93" s="302"/>
      <c r="AU93" s="302"/>
      <c r="AV93" s="302"/>
      <c r="AW93" s="302"/>
      <c r="AX93" s="302"/>
      <c r="AY93" s="302"/>
      <c r="AZ93" s="302"/>
      <c r="BA93" s="302"/>
      <c r="BB93" s="302"/>
      <c r="BC93" s="290"/>
      <c r="BD93" s="346">
        <v>9</v>
      </c>
      <c r="BE93" s="302"/>
      <c r="BF93" s="302" t="s">
        <v>21</v>
      </c>
      <c r="BG93" s="302" t="s">
        <v>23</v>
      </c>
      <c r="BH93" s="302">
        <f>BC94</f>
        <v>26</v>
      </c>
      <c r="BI93" s="302" t="e">
        <f>#REF!</f>
        <v>#REF!</v>
      </c>
      <c r="BJ93" s="302">
        <f>BC96</f>
        <v>28</v>
      </c>
      <c r="BK93" s="302" t="s">
        <v>0</v>
      </c>
      <c r="BL93" s="302" t="s">
        <v>347</v>
      </c>
      <c r="BM93" s="302"/>
    </row>
    <row r="94" spans="5:65" ht="27" customHeight="1" thickBot="1">
      <c r="E94" s="288"/>
      <c r="F94" s="288"/>
      <c r="G94" s="288"/>
      <c r="H94" s="288"/>
      <c r="N94" s="567">
        <v>10</v>
      </c>
      <c r="O94" s="558">
        <v>1</v>
      </c>
      <c r="P94" s="416" t="str">
        <f>VLOOKUP(N94,$C$2:$F$41,3,0)</f>
        <v>神谷　充紀</v>
      </c>
      <c r="Q94" s="417" t="str">
        <f>VLOOKUP(N94,$C$2:$F$41,4,0)</f>
        <v>祗園</v>
      </c>
      <c r="R94" s="559"/>
      <c r="S94" s="561"/>
      <c r="T94" s="547"/>
      <c r="U94" s="562"/>
      <c r="V94" s="564"/>
      <c r="W94" s="547"/>
      <c r="X94" s="565"/>
      <c r="Z94" s="422"/>
      <c r="AE94" s="424"/>
      <c r="AF94" s="288"/>
      <c r="AG94" s="424"/>
      <c r="AH94" s="302"/>
      <c r="AI94" s="302"/>
      <c r="AS94" s="302"/>
      <c r="AT94" s="302"/>
      <c r="AU94" s="302"/>
      <c r="AV94" s="302"/>
      <c r="AW94" s="302"/>
      <c r="AX94" s="302"/>
      <c r="AY94" s="302"/>
      <c r="AZ94" s="302"/>
      <c r="BA94" s="302"/>
      <c r="BC94" s="302">
        <v>26</v>
      </c>
      <c r="BD94" s="302">
        <v>1</v>
      </c>
      <c r="BE94" s="314" t="str">
        <f>VLOOKUP(BC94,$C$2:$F$60,3,0)</f>
        <v>笛　凌太郎</v>
      </c>
      <c r="BF94" s="314" t="str">
        <f>VLOOKUP(BC94,$C$2:$F$60,4,0)</f>
        <v>TOTO</v>
      </c>
      <c r="BG94" s="366"/>
      <c r="BH94" s="367"/>
      <c r="BI94" s="366"/>
      <c r="BJ94" s="366"/>
      <c r="BK94" s="366"/>
      <c r="BL94" s="366"/>
    </row>
    <row r="95" spans="5:65" ht="27" customHeight="1" thickBot="1">
      <c r="E95" s="288"/>
      <c r="F95" s="288"/>
      <c r="G95" s="288"/>
      <c r="H95" s="288"/>
      <c r="N95" s="545"/>
      <c r="O95" s="543"/>
      <c r="P95" s="331" t="str">
        <f>VLOOKUP(N94,$C$2:$H$41,5,0)</f>
        <v>宮脇　達也</v>
      </c>
      <c r="Q95" s="332" t="str">
        <f>VLOOKUP(N94,$C$2:$H$41,6,0)</f>
        <v>祗園</v>
      </c>
      <c r="R95" s="560"/>
      <c r="S95" s="552"/>
      <c r="T95" s="541"/>
      <c r="U95" s="563"/>
      <c r="V95" s="540"/>
      <c r="W95" s="541"/>
      <c r="X95" s="542"/>
      <c r="Z95" s="422"/>
      <c r="AE95" s="424"/>
      <c r="AF95" s="448"/>
      <c r="AG95" s="424"/>
      <c r="AH95" s="403" t="s">
        <v>428</v>
      </c>
      <c r="AI95" s="404"/>
      <c r="AJ95" s="405" t="s">
        <v>21</v>
      </c>
      <c r="AK95" s="406" t="s">
        <v>23</v>
      </c>
      <c r="AL95" s="407">
        <f>AH96</f>
        <v>27</v>
      </c>
      <c r="AM95" s="408">
        <f>AH98</f>
        <v>28</v>
      </c>
      <c r="AN95" s="409">
        <f>AH100</f>
        <v>29</v>
      </c>
      <c r="AO95" s="407" t="s">
        <v>0</v>
      </c>
      <c r="AP95" s="408" t="s">
        <v>347</v>
      </c>
      <c r="AQ95" s="406" t="s">
        <v>1</v>
      </c>
      <c r="AS95" s="302"/>
      <c r="AT95" s="302"/>
      <c r="AU95" s="302"/>
      <c r="AV95" s="302"/>
      <c r="AW95" s="302"/>
      <c r="AX95" s="302"/>
      <c r="AY95" s="302"/>
      <c r="AZ95" s="302"/>
      <c r="BA95" s="302"/>
      <c r="BC95" s="302"/>
      <c r="BD95" s="302"/>
      <c r="BE95" s="314" t="e">
        <f>VLOOKUP(#REF!,$C$2:$H$60,5,0)</f>
        <v>#REF!</v>
      </c>
      <c r="BF95" s="314" t="e">
        <f>VLOOKUP(#REF!,$C$2:$H$60,6,0)</f>
        <v>#REF!</v>
      </c>
      <c r="BG95" s="366"/>
      <c r="BH95" s="366"/>
      <c r="BI95" s="366"/>
      <c r="BJ95" s="366"/>
      <c r="BK95" s="366"/>
      <c r="BL95" s="366"/>
    </row>
    <row r="96" spans="5:65" ht="27" customHeight="1">
      <c r="E96" s="288"/>
      <c r="F96" s="288"/>
      <c r="G96" s="288"/>
      <c r="H96" s="288"/>
      <c r="N96" s="545">
        <v>11</v>
      </c>
      <c r="O96" s="543">
        <v>2</v>
      </c>
      <c r="P96" s="328" t="str">
        <f>VLOOKUP(N96,$C$2:$F$41,3,0)</f>
        <v>斎藤　篤稀</v>
      </c>
      <c r="Q96" s="329" t="str">
        <f>VLOOKUP(N96,$C$2:$F$41,4,0)</f>
        <v>戸畑クラブ</v>
      </c>
      <c r="R96" s="540"/>
      <c r="S96" s="566"/>
      <c r="T96" s="541"/>
      <c r="U96" s="563"/>
      <c r="V96" s="540"/>
      <c r="W96" s="541"/>
      <c r="X96" s="542"/>
      <c r="Z96" s="422"/>
      <c r="AE96" s="424"/>
      <c r="AF96" s="424"/>
      <c r="AG96" s="424"/>
      <c r="AH96" s="567">
        <v>27</v>
      </c>
      <c r="AI96" s="558">
        <v>1</v>
      </c>
      <c r="AJ96" s="416" t="str">
        <f>VLOOKUP(AH96,$C$2:$F$41,3,0)</f>
        <v>田平　星哉</v>
      </c>
      <c r="AK96" s="417" t="str">
        <f>VLOOKUP(AH96,$C$2:$F$41,4,0)</f>
        <v>M/BASE</v>
      </c>
      <c r="AL96" s="559"/>
      <c r="AM96" s="561"/>
      <c r="AN96" s="562"/>
      <c r="AO96" s="564"/>
      <c r="AP96" s="547"/>
      <c r="AQ96" s="565"/>
      <c r="AR96" s="288"/>
      <c r="AS96" s="302"/>
      <c r="AT96" s="302"/>
      <c r="AU96" s="302"/>
      <c r="AV96" s="302"/>
      <c r="AW96" s="302"/>
      <c r="AX96" s="302"/>
      <c r="AY96" s="302"/>
      <c r="AZ96" s="302"/>
      <c r="BA96" s="302"/>
      <c r="BC96" s="570">
        <v>28</v>
      </c>
      <c r="BD96" s="570">
        <v>3</v>
      </c>
      <c r="BE96" s="314" t="str">
        <f>VLOOKUP(BC96,$C$2:$F$60,3,0)</f>
        <v>湯田　楓</v>
      </c>
      <c r="BF96" s="314" t="str">
        <f>VLOOKUP(BC96,$C$2:$F$60,4,0)</f>
        <v>博多めんたい倶楽部</v>
      </c>
      <c r="BG96" s="574"/>
      <c r="BH96" s="583"/>
      <c r="BI96" s="574"/>
      <c r="BJ96" s="574"/>
      <c r="BK96" s="574"/>
      <c r="BL96" s="574"/>
    </row>
    <row r="97" spans="5:64" ht="27" customHeight="1">
      <c r="E97" s="288"/>
      <c r="F97" s="288"/>
      <c r="G97" s="288"/>
      <c r="H97" s="288"/>
      <c r="N97" s="545"/>
      <c r="O97" s="543"/>
      <c r="P97" s="326" t="str">
        <f>VLOOKUP(N96,$C$2:$H$41,5,0)</f>
        <v>田中　希</v>
      </c>
      <c r="Q97" s="327" t="str">
        <f>VLOOKUP(N96,$C$2:$H$41,6,0)</f>
        <v>青葉クラブ</v>
      </c>
      <c r="R97" s="540"/>
      <c r="S97" s="566"/>
      <c r="T97" s="541"/>
      <c r="U97" s="563"/>
      <c r="V97" s="540"/>
      <c r="W97" s="541"/>
      <c r="X97" s="542"/>
      <c r="Z97" s="422"/>
      <c r="AE97" s="424"/>
      <c r="AF97" s="424"/>
      <c r="AG97" s="424"/>
      <c r="AH97" s="545"/>
      <c r="AI97" s="543"/>
      <c r="AJ97" s="331" t="str">
        <f>VLOOKUP(AH96,$C$2:$H$41,5,0)</f>
        <v>近藤　舞子</v>
      </c>
      <c r="AK97" s="332" t="str">
        <f>VLOOKUP(AH96,$C$2:$H$41,6,0)</f>
        <v>久留米クラブ</v>
      </c>
      <c r="AL97" s="560"/>
      <c r="AM97" s="552"/>
      <c r="AN97" s="563"/>
      <c r="AO97" s="540"/>
      <c r="AP97" s="541"/>
      <c r="AQ97" s="542"/>
      <c r="AR97" s="288"/>
      <c r="AS97" s="302"/>
      <c r="AT97" s="302"/>
      <c r="AU97" s="302"/>
      <c r="AV97" s="302"/>
      <c r="AW97" s="302"/>
      <c r="AX97" s="302"/>
      <c r="AY97" s="302"/>
      <c r="AZ97" s="302"/>
      <c r="BA97" s="302"/>
      <c r="BC97" s="570"/>
      <c r="BD97" s="570"/>
      <c r="BE97" s="314" t="str">
        <f>VLOOKUP(BC96,$C$2:$H$60,5,0)</f>
        <v>上村　大貴</v>
      </c>
      <c r="BF97" s="314" t="str">
        <f>VLOOKUP(BC96,$C$2:$H$60,6,0)</f>
        <v>SSC</v>
      </c>
      <c r="BG97" s="574"/>
      <c r="BH97" s="583"/>
      <c r="BI97" s="574"/>
      <c r="BJ97" s="574"/>
      <c r="BK97" s="574"/>
      <c r="BL97" s="574"/>
    </row>
    <row r="98" spans="5:64" ht="27" customHeight="1">
      <c r="N98" s="545">
        <v>12</v>
      </c>
      <c r="O98" s="543">
        <v>2</v>
      </c>
      <c r="P98" s="331" t="str">
        <f>VLOOKUP(N98,$C$2:$F$41,3,0)</f>
        <v>松本　彩</v>
      </c>
      <c r="Q98" s="332" t="str">
        <f>VLOOKUP(N98,$C$2:$F$41,4,0)</f>
        <v>芦屋クラブ</v>
      </c>
      <c r="R98" s="540"/>
      <c r="S98" s="541"/>
      <c r="T98" s="566"/>
      <c r="U98" s="563"/>
      <c r="V98" s="540"/>
      <c r="W98" s="541"/>
      <c r="X98" s="542"/>
      <c r="Y98" s="421"/>
      <c r="Z98" s="422"/>
      <c r="AE98" s="424"/>
      <c r="AF98" s="424"/>
      <c r="AG98" s="425"/>
      <c r="AH98" s="545">
        <v>28</v>
      </c>
      <c r="AI98" s="543">
        <v>2</v>
      </c>
      <c r="AJ98" s="328" t="str">
        <f>VLOOKUP(AH98,$C$2:$F$41,3,0)</f>
        <v>湯田　楓</v>
      </c>
      <c r="AK98" s="329" t="str">
        <f>VLOOKUP(AH98,$C$2:$F$41,4,0)</f>
        <v>博多めんたい倶楽部</v>
      </c>
      <c r="AL98" s="540"/>
      <c r="AM98" s="566"/>
      <c r="AN98" s="563"/>
      <c r="AO98" s="540"/>
      <c r="AP98" s="541"/>
      <c r="AQ98" s="542"/>
      <c r="AR98" s="288"/>
      <c r="AS98" s="302"/>
      <c r="AT98" s="302"/>
      <c r="AU98" s="302"/>
      <c r="AV98" s="302"/>
      <c r="AW98" s="302"/>
      <c r="AX98" s="302"/>
      <c r="AY98" s="302"/>
      <c r="AZ98" s="333"/>
      <c r="BA98" s="333"/>
      <c r="BC98" s="361">
        <v>29</v>
      </c>
      <c r="BD98" s="338">
        <v>1</v>
      </c>
      <c r="BE98" s="331" t="str">
        <f>VLOOKUP(BC98,$C$2:$F$60,3,0)</f>
        <v>山根　正芳</v>
      </c>
      <c r="BF98" s="332" t="str">
        <f>VLOOKUP(BC98,$C$2:$F$60,4,0)</f>
        <v>男塾</v>
      </c>
      <c r="BG98" s="362"/>
      <c r="BH98" s="358"/>
      <c r="BI98" s="363"/>
      <c r="BJ98" s="364"/>
      <c r="BK98" s="356"/>
      <c r="BL98" s="365"/>
    </row>
    <row r="99" spans="5:64" ht="27" customHeight="1">
      <c r="N99" s="546"/>
      <c r="O99" s="544"/>
      <c r="P99" s="331" t="str">
        <f>VLOOKUP(N98,$C$2:$H$41,5,0)</f>
        <v>石井　基紀</v>
      </c>
      <c r="Q99" s="332" t="str">
        <f>VLOOKUP(N98,$C$2:$H$41,6,0)</f>
        <v>芦屋クラブ</v>
      </c>
      <c r="R99" s="568"/>
      <c r="S99" s="569"/>
      <c r="T99" s="579"/>
      <c r="U99" s="589"/>
      <c r="V99" s="568"/>
      <c r="W99" s="569"/>
      <c r="X99" s="572"/>
      <c r="Y99" s="422"/>
      <c r="Z99" s="422"/>
      <c r="AE99" s="424"/>
      <c r="AF99" s="424"/>
      <c r="AG99" s="288"/>
      <c r="AH99" s="545"/>
      <c r="AI99" s="543"/>
      <c r="AJ99" s="326" t="str">
        <f>VLOOKUP(AH98,$C$2:$H$41,5,0)</f>
        <v>上村　大貴</v>
      </c>
      <c r="AK99" s="327" t="str">
        <f>VLOOKUP(AH98,$C$2:$H$41,6,0)</f>
        <v>SSC</v>
      </c>
      <c r="AL99" s="540"/>
      <c r="AM99" s="566"/>
      <c r="AN99" s="563"/>
      <c r="AO99" s="540"/>
      <c r="AP99" s="541"/>
      <c r="AQ99" s="542"/>
      <c r="AR99" s="288"/>
      <c r="AS99" s="302"/>
      <c r="AT99" s="302"/>
      <c r="AU99" s="302"/>
      <c r="AV99" s="302"/>
      <c r="AW99" s="302"/>
      <c r="AX99" s="302"/>
      <c r="AY99" s="333"/>
      <c r="AZ99" s="302"/>
      <c r="BB99" s="352"/>
      <c r="BC99" s="353"/>
      <c r="BD99" s="326" t="e">
        <f>VLOOKUP(#REF!,$C$2:$H$60,5,0)</f>
        <v>#REF!</v>
      </c>
      <c r="BE99" s="327" t="e">
        <f>VLOOKUP(#REF!,$C$2:$H$60,6,0)</f>
        <v>#REF!</v>
      </c>
      <c r="BF99" s="360"/>
      <c r="BG99" s="359"/>
      <c r="BH99" s="357"/>
      <c r="BI99" s="354"/>
      <c r="BJ99" s="355"/>
      <c r="BK99" s="351"/>
    </row>
    <row r="100" spans="5:64" ht="26.25" customHeight="1">
      <c r="N100" s="545">
        <v>13</v>
      </c>
      <c r="O100" s="543">
        <v>3</v>
      </c>
      <c r="P100" s="328" t="str">
        <f>VLOOKUP(N100,$C$2:$F$41,3,0)</f>
        <v>森　遥可</v>
      </c>
      <c r="Q100" s="329" t="str">
        <f>VLOOKUP(N100,$C$2:$F$41,4,0)</f>
        <v>九州ソフト</v>
      </c>
      <c r="R100" s="540"/>
      <c r="S100" s="552"/>
      <c r="T100" s="552"/>
      <c r="U100" s="554"/>
      <c r="V100" s="540"/>
      <c r="W100" s="541"/>
      <c r="X100" s="542"/>
      <c r="Y100" s="422"/>
      <c r="Z100" s="422"/>
      <c r="AE100" s="425"/>
      <c r="AF100" s="424"/>
      <c r="AG100" s="288"/>
      <c r="AH100" s="545">
        <v>29</v>
      </c>
      <c r="AI100" s="543">
        <v>3</v>
      </c>
      <c r="AJ100" s="328" t="str">
        <f>VLOOKUP(AH100,$C$2:$F$41,3,0)</f>
        <v>山根　正芳</v>
      </c>
      <c r="AK100" s="329" t="str">
        <f>VLOOKUP(AH100,$C$2:$F$41,4,0)</f>
        <v>男塾</v>
      </c>
      <c r="AL100" s="540"/>
      <c r="AM100" s="552"/>
      <c r="AN100" s="554"/>
      <c r="AO100" s="540"/>
      <c r="AP100" s="541"/>
      <c r="AQ100" s="542"/>
      <c r="AR100" s="288"/>
      <c r="AS100" s="302"/>
      <c r="AT100" s="302"/>
      <c r="AU100" s="302"/>
      <c r="AV100" s="302"/>
      <c r="AW100" s="302"/>
      <c r="AX100" s="302"/>
      <c r="AY100" s="338"/>
      <c r="AZ100" s="336"/>
      <c r="BA100" s="337"/>
      <c r="BB100" s="545">
        <v>33</v>
      </c>
      <c r="BC100" s="543">
        <v>2</v>
      </c>
      <c r="BD100" s="328" t="e">
        <f>VLOOKUP(BB100,$C$2:$F$60,3,0)</f>
        <v>#N/A</v>
      </c>
      <c r="BE100" s="329" t="e">
        <f>VLOOKUP(BB100,$C$2:$F$60,4,0)</f>
        <v>#N/A</v>
      </c>
      <c r="BF100" s="540"/>
      <c r="BG100" s="566"/>
      <c r="BH100" s="563"/>
      <c r="BI100" s="540"/>
      <c r="BJ100" s="541"/>
      <c r="BK100" s="542"/>
    </row>
    <row r="101" spans="5:64" ht="26.25" customHeight="1" thickBot="1">
      <c r="N101" s="549"/>
      <c r="O101" s="550"/>
      <c r="P101" s="334" t="str">
        <f>VLOOKUP(N100,$C$2:$H$41,5,0)</f>
        <v>田中　己博</v>
      </c>
      <c r="Q101" s="335" t="str">
        <f>VLOOKUP(N100,$C$2:$H$41,6,0)</f>
        <v>九州ソフト</v>
      </c>
      <c r="R101" s="551"/>
      <c r="S101" s="553"/>
      <c r="T101" s="553"/>
      <c r="U101" s="555"/>
      <c r="V101" s="551"/>
      <c r="W101" s="556"/>
      <c r="X101" s="557"/>
      <c r="Y101" s="422"/>
      <c r="Z101" s="423"/>
      <c r="AF101" s="424"/>
      <c r="AG101" s="288"/>
      <c r="AH101" s="549"/>
      <c r="AI101" s="550"/>
      <c r="AJ101" s="334" t="str">
        <f>VLOOKUP(AH100,$C$2:$H$41,5,0)</f>
        <v>田中　梨絵</v>
      </c>
      <c r="AK101" s="335" t="str">
        <f>VLOOKUP(AH100,$C$2:$H$41,6,0)</f>
        <v>男塾</v>
      </c>
      <c r="AL101" s="551"/>
      <c r="AM101" s="553"/>
      <c r="AN101" s="555"/>
      <c r="AO101" s="551"/>
      <c r="AP101" s="556"/>
      <c r="AQ101" s="557"/>
      <c r="AR101" s="288"/>
      <c r="AS101" s="302"/>
      <c r="AT101" s="302"/>
      <c r="AU101" s="302"/>
      <c r="AV101" s="302"/>
      <c r="AW101" s="302"/>
      <c r="AX101" s="302"/>
      <c r="AY101" s="302"/>
      <c r="AZ101" s="302"/>
      <c r="BB101" s="545"/>
      <c r="BC101" s="543"/>
      <c r="BD101" s="326" t="e">
        <f>VLOOKUP(BB100,$C$2:$H$60,5,0)</f>
        <v>#N/A</v>
      </c>
      <c r="BE101" s="327" t="e">
        <f>VLOOKUP(BB100,$C$2:$H$60,6,0)</f>
        <v>#N/A</v>
      </c>
      <c r="BF101" s="540"/>
      <c r="BG101" s="566"/>
      <c r="BH101" s="563"/>
      <c r="BI101" s="540"/>
      <c r="BJ101" s="541"/>
      <c r="BK101" s="542"/>
    </row>
    <row r="102" spans="5:64" ht="26.25" customHeight="1" thickBot="1">
      <c r="Y102" s="422"/>
      <c r="AF102" s="424"/>
      <c r="AG102" s="288"/>
      <c r="AH102" s="302"/>
      <c r="AI102" s="302"/>
      <c r="AR102" s="288"/>
      <c r="AS102" s="302"/>
      <c r="AT102" s="302"/>
      <c r="AU102" s="302"/>
      <c r="AV102" s="302"/>
      <c r="AW102" s="302"/>
      <c r="AX102" s="302"/>
      <c r="AY102" s="302"/>
      <c r="AZ102" s="302"/>
      <c r="BB102" s="545">
        <v>34</v>
      </c>
      <c r="BC102" s="543">
        <v>3</v>
      </c>
      <c r="BD102" s="331" t="e">
        <f>VLOOKUP(BB102,$C$2:$F$60,3,0)</f>
        <v>#N/A</v>
      </c>
      <c r="BE102" s="332" t="e">
        <f>VLOOKUP(BB102,$C$2:$F$60,4,0)</f>
        <v>#N/A</v>
      </c>
      <c r="BF102" s="540"/>
      <c r="BG102" s="552"/>
      <c r="BH102" s="554"/>
      <c r="BI102" s="540"/>
      <c r="BJ102" s="541"/>
      <c r="BK102" s="542"/>
    </row>
    <row r="103" spans="5:64" ht="26.25" customHeight="1" thickBot="1">
      <c r="N103" s="403" t="s">
        <v>109</v>
      </c>
      <c r="O103" s="404"/>
      <c r="P103" s="405" t="s">
        <v>21</v>
      </c>
      <c r="Q103" s="406" t="s">
        <v>23</v>
      </c>
      <c r="R103" s="407">
        <f>N104</f>
        <v>14</v>
      </c>
      <c r="S103" s="408">
        <f>N106</f>
        <v>15</v>
      </c>
      <c r="T103" s="409">
        <f>N108</f>
        <v>16</v>
      </c>
      <c r="U103" s="407" t="s">
        <v>0</v>
      </c>
      <c r="V103" s="408" t="s">
        <v>347</v>
      </c>
      <c r="W103" s="406" t="s">
        <v>1</v>
      </c>
      <c r="X103" s="302"/>
      <c r="Y103" s="422"/>
      <c r="AF103" s="424"/>
      <c r="AG103" s="288"/>
      <c r="AH103" s="403" t="s">
        <v>429</v>
      </c>
      <c r="AI103" s="404"/>
      <c r="AJ103" s="405" t="s">
        <v>21</v>
      </c>
      <c r="AK103" s="406" t="s">
        <v>23</v>
      </c>
      <c r="AL103" s="407">
        <f>AH104</f>
        <v>30</v>
      </c>
      <c r="AM103" s="408">
        <f>AH106</f>
        <v>31</v>
      </c>
      <c r="AN103" s="409">
        <f>AH108</f>
        <v>32</v>
      </c>
      <c r="AO103" s="407" t="s">
        <v>0</v>
      </c>
      <c r="AP103" s="408" t="s">
        <v>347</v>
      </c>
      <c r="AQ103" s="406" t="s">
        <v>1</v>
      </c>
      <c r="AR103" s="288"/>
      <c r="AS103" s="302"/>
      <c r="AT103" s="302"/>
      <c r="AU103" s="302"/>
      <c r="AV103" s="302"/>
      <c r="AW103" s="302"/>
      <c r="AX103" s="302"/>
      <c r="AY103" s="302"/>
      <c r="AZ103" s="302"/>
      <c r="BB103" s="549"/>
      <c r="BC103" s="550"/>
      <c r="BD103" s="334" t="e">
        <f>VLOOKUP(BB102,$C$2:$H$60,5,0)</f>
        <v>#N/A</v>
      </c>
      <c r="BE103" s="335" t="e">
        <f>VLOOKUP(BB102,$C$2:$H$60,6,0)</f>
        <v>#N/A</v>
      </c>
      <c r="BF103" s="551"/>
      <c r="BG103" s="553"/>
      <c r="BH103" s="555"/>
      <c r="BI103" s="551"/>
      <c r="BJ103" s="556"/>
      <c r="BK103" s="557"/>
    </row>
    <row r="104" spans="5:64" ht="26.25" customHeight="1">
      <c r="N104" s="567">
        <v>14</v>
      </c>
      <c r="O104" s="558">
        <v>1</v>
      </c>
      <c r="P104" s="416" t="str">
        <f>VLOOKUP(N104,$C$2:$F$41,3,0)</f>
        <v>濵田　雅美</v>
      </c>
      <c r="Q104" s="417" t="str">
        <f>VLOOKUP(N104,$C$2:$F$41,4,0)</f>
        <v>男塾</v>
      </c>
      <c r="R104" s="559"/>
      <c r="S104" s="561"/>
      <c r="T104" s="562"/>
      <c r="U104" s="564"/>
      <c r="V104" s="547"/>
      <c r="W104" s="565"/>
      <c r="X104" s="366"/>
      <c r="Y104" s="422"/>
      <c r="AF104" s="424"/>
      <c r="AG104" s="288"/>
      <c r="AH104" s="567">
        <v>30</v>
      </c>
      <c r="AI104" s="558">
        <v>1</v>
      </c>
      <c r="AJ104" s="416" t="str">
        <f>VLOOKUP(AH104,$C$2:$F$41,3,0)</f>
        <v>大森　乃愛</v>
      </c>
      <c r="AK104" s="417" t="str">
        <f>VLOOKUP(AH104,$C$2:$F$41,4,0)</f>
        <v>福大クラブ</v>
      </c>
      <c r="AL104" s="559"/>
      <c r="AM104" s="561"/>
      <c r="AN104" s="562"/>
      <c r="AO104" s="564"/>
      <c r="AP104" s="547"/>
      <c r="AQ104" s="565"/>
      <c r="AR104" s="288"/>
      <c r="AS104" s="302"/>
      <c r="AT104" s="302"/>
      <c r="AU104" s="302"/>
      <c r="AV104" s="302"/>
      <c r="AW104" s="302"/>
      <c r="AX104" s="302"/>
      <c r="AY104" s="302"/>
      <c r="AZ104" s="302"/>
      <c r="BB104" s="302"/>
      <c r="BC104" s="302"/>
      <c r="BD104" s="314"/>
      <c r="BF104" s="302"/>
      <c r="BG104" s="302"/>
      <c r="BH104" s="302"/>
      <c r="BI104" s="302"/>
      <c r="BJ104" s="302"/>
      <c r="BK104" s="302"/>
    </row>
    <row r="105" spans="5:64" ht="26.25" customHeight="1">
      <c r="N105" s="545"/>
      <c r="O105" s="543"/>
      <c r="P105" s="331" t="str">
        <f>VLOOKUP(N104,$C$2:$H$41,5,0)</f>
        <v>石川　毅</v>
      </c>
      <c r="Q105" s="332" t="str">
        <f>VLOOKUP(N104,$C$2:$H$41,6,0)</f>
        <v>綾小路クラブ</v>
      </c>
      <c r="R105" s="560"/>
      <c r="S105" s="552"/>
      <c r="T105" s="563"/>
      <c r="U105" s="540"/>
      <c r="V105" s="541"/>
      <c r="W105" s="542"/>
      <c r="X105" s="366"/>
      <c r="Y105" s="422"/>
      <c r="AF105" s="424"/>
      <c r="AG105" s="288"/>
      <c r="AH105" s="545"/>
      <c r="AI105" s="543"/>
      <c r="AJ105" s="331" t="str">
        <f>VLOOKUP(AH104,$C$2:$H$41,5,0)</f>
        <v>中村　海斗</v>
      </c>
      <c r="AK105" s="332" t="str">
        <f>VLOOKUP(AH104,$C$2:$H$41,6,0)</f>
        <v>祇園</v>
      </c>
      <c r="AL105" s="560"/>
      <c r="AM105" s="552"/>
      <c r="AN105" s="563"/>
      <c r="AO105" s="540"/>
      <c r="AP105" s="541"/>
      <c r="AQ105" s="542"/>
      <c r="AR105" s="288"/>
      <c r="AS105" s="302"/>
      <c r="AT105" s="302"/>
      <c r="AU105" s="302"/>
      <c r="AV105" s="302"/>
      <c r="AW105" s="302"/>
      <c r="AX105" s="302"/>
      <c r="AY105" s="302"/>
      <c r="AZ105" s="302"/>
      <c r="BB105" s="302"/>
      <c r="BC105" s="302"/>
      <c r="BD105" s="314"/>
      <c r="BF105" s="302"/>
      <c r="BG105" s="302"/>
      <c r="BH105" s="302"/>
      <c r="BI105" s="302"/>
      <c r="BJ105" s="302"/>
      <c r="BK105" s="302"/>
    </row>
    <row r="106" spans="5:64" ht="26.25" customHeight="1">
      <c r="N106" s="545">
        <v>15</v>
      </c>
      <c r="O106" s="543">
        <v>2</v>
      </c>
      <c r="P106" s="328" t="str">
        <f>VLOOKUP(N106,$C$2:$F$41,3,0)</f>
        <v>北井　桜咲</v>
      </c>
      <c r="Q106" s="329" t="str">
        <f>VLOOKUP(N106,$C$2:$F$41,4,0)</f>
        <v>TOTO</v>
      </c>
      <c r="R106" s="540"/>
      <c r="S106" s="566"/>
      <c r="T106" s="563"/>
      <c r="U106" s="540"/>
      <c r="V106" s="541"/>
      <c r="W106" s="542"/>
      <c r="X106" s="446"/>
      <c r="Y106" s="423"/>
      <c r="AF106" s="425"/>
      <c r="AG106" s="450"/>
      <c r="AH106" s="545">
        <v>31</v>
      </c>
      <c r="AI106" s="543">
        <v>2</v>
      </c>
      <c r="AJ106" s="328" t="str">
        <f>VLOOKUP(AH106,$C$2:$F$41,3,0)</f>
        <v>弥永　智也</v>
      </c>
      <c r="AK106" s="329" t="str">
        <f>VLOOKUP(AH106,$C$2:$F$41,4,0)</f>
        <v>ITOshine</v>
      </c>
      <c r="AL106" s="540"/>
      <c r="AM106" s="566"/>
      <c r="AN106" s="563"/>
      <c r="AO106" s="540"/>
      <c r="AP106" s="541"/>
      <c r="AQ106" s="542"/>
      <c r="AR106" s="288"/>
      <c r="AS106" s="301"/>
      <c r="AT106" s="301"/>
      <c r="AU106" s="301"/>
      <c r="AV106" s="301"/>
      <c r="AW106" s="301"/>
      <c r="AX106" s="301"/>
      <c r="AY106" s="301"/>
      <c r="AZ106" s="301"/>
      <c r="BA106" s="301"/>
      <c r="BC106" s="302"/>
      <c r="BD106" s="302"/>
      <c r="BF106" s="314"/>
      <c r="BG106" s="302"/>
      <c r="BH106" s="570"/>
      <c r="BI106" s="570"/>
      <c r="BJ106" s="570"/>
      <c r="BK106" s="570"/>
      <c r="BL106" s="570"/>
    </row>
    <row r="107" spans="5:64" ht="26.25" customHeight="1">
      <c r="N107" s="545"/>
      <c r="O107" s="543"/>
      <c r="P107" s="326" t="str">
        <f>VLOOKUP(N106,$C$2:$H$41,5,0)</f>
        <v>梶原　寛輝</v>
      </c>
      <c r="Q107" s="327" t="str">
        <f>VLOOKUP(N106,$C$2:$H$41,6,0)</f>
        <v>TOTO</v>
      </c>
      <c r="R107" s="540"/>
      <c r="S107" s="566"/>
      <c r="T107" s="563"/>
      <c r="U107" s="540"/>
      <c r="V107" s="541"/>
      <c r="W107" s="542"/>
      <c r="X107" s="366"/>
      <c r="AF107" s="288"/>
      <c r="AG107" s="288"/>
      <c r="AH107" s="545"/>
      <c r="AI107" s="543"/>
      <c r="AJ107" s="326" t="str">
        <f>VLOOKUP(AH106,$C$2:$H$41,5,0)</f>
        <v>弥永　来良</v>
      </c>
      <c r="AK107" s="327" t="str">
        <f>VLOOKUP(AH106,$C$2:$H$41,6,0)</f>
        <v>ITOshine</v>
      </c>
      <c r="AL107" s="540"/>
      <c r="AM107" s="566"/>
      <c r="AN107" s="563"/>
      <c r="AO107" s="540"/>
      <c r="AP107" s="541"/>
      <c r="AQ107" s="542"/>
      <c r="AR107" s="288"/>
      <c r="AS107" s="301"/>
      <c r="AT107" s="301"/>
      <c r="AU107" s="301"/>
      <c r="AV107" s="301"/>
      <c r="AW107" s="301"/>
      <c r="AX107" s="301"/>
      <c r="AY107" s="301"/>
      <c r="AZ107" s="301"/>
      <c r="BA107" s="301"/>
      <c r="BC107" s="302"/>
      <c r="BD107" s="302"/>
      <c r="BF107" s="314"/>
      <c r="BG107" s="302"/>
      <c r="BH107" s="570"/>
      <c r="BI107" s="570"/>
      <c r="BJ107" s="570"/>
      <c r="BK107" s="570"/>
      <c r="BL107" s="570"/>
    </row>
    <row r="108" spans="5:64" ht="26.25" customHeight="1">
      <c r="N108" s="545">
        <v>16</v>
      </c>
      <c r="O108" s="543">
        <v>3</v>
      </c>
      <c r="P108" s="328" t="str">
        <f>VLOOKUP(N108,$C$2:$F$41,3,0)</f>
        <v>弥永　心</v>
      </c>
      <c r="Q108" s="329" t="str">
        <f>VLOOKUP(N108,$C$2:$F$41,4,0)</f>
        <v>ITOshine</v>
      </c>
      <c r="R108" s="540"/>
      <c r="S108" s="552"/>
      <c r="T108" s="554"/>
      <c r="U108" s="540"/>
      <c r="V108" s="541"/>
      <c r="W108" s="542"/>
      <c r="X108" s="366"/>
      <c r="AF108" s="288"/>
      <c r="AG108" s="288"/>
      <c r="AH108" s="545">
        <v>32</v>
      </c>
      <c r="AI108" s="543">
        <v>3</v>
      </c>
      <c r="AJ108" s="328" t="str">
        <f>VLOOKUP(AH108,$C$2:$F$41,3,0)</f>
        <v>原　麻美</v>
      </c>
      <c r="AK108" s="329" t="str">
        <f>VLOOKUP(AH108,$C$2:$F$41,4,0)</f>
        <v>九州ソフト</v>
      </c>
      <c r="AL108" s="540"/>
      <c r="AM108" s="552"/>
      <c r="AN108" s="554"/>
      <c r="AO108" s="540"/>
      <c r="AP108" s="541"/>
      <c r="AQ108" s="542"/>
      <c r="AR108" s="288"/>
      <c r="AS108" s="301"/>
      <c r="AT108" s="301"/>
      <c r="AU108" s="301"/>
      <c r="AV108" s="301"/>
      <c r="AW108" s="301"/>
      <c r="AX108" s="301"/>
      <c r="AY108" s="301"/>
      <c r="AZ108" s="301"/>
      <c r="BA108" s="301"/>
      <c r="BC108" s="302"/>
      <c r="BD108" s="302"/>
      <c r="BF108" s="314"/>
      <c r="BG108" s="302"/>
      <c r="BH108" s="302"/>
      <c r="BI108" s="302"/>
      <c r="BJ108" s="302"/>
      <c r="BK108" s="302"/>
      <c r="BL108" s="302"/>
    </row>
    <row r="109" spans="5:64" ht="27" customHeight="1" thickBot="1">
      <c r="N109" s="549"/>
      <c r="O109" s="550"/>
      <c r="P109" s="334" t="str">
        <f>VLOOKUP(N108,$C$2:$H$41,5,0)</f>
        <v>山口　茂</v>
      </c>
      <c r="Q109" s="335" t="str">
        <f>VLOOKUP(N108,$C$2:$H$41,6,0)</f>
        <v>M/BASE</v>
      </c>
      <c r="R109" s="551"/>
      <c r="S109" s="553"/>
      <c r="T109" s="555"/>
      <c r="U109" s="551"/>
      <c r="V109" s="556"/>
      <c r="W109" s="557"/>
      <c r="X109" s="366"/>
      <c r="AF109" s="288"/>
      <c r="AG109" s="288"/>
      <c r="AH109" s="549"/>
      <c r="AI109" s="550"/>
      <c r="AJ109" s="334" t="str">
        <f>VLOOKUP(AH108,$C$2:$H$41,5,0)</f>
        <v>井前　友宏</v>
      </c>
      <c r="AK109" s="335" t="str">
        <f>VLOOKUP(AH108,$C$2:$H$41,6,0)</f>
        <v>筑紫野クラブ</v>
      </c>
      <c r="AL109" s="551"/>
      <c r="AM109" s="553"/>
      <c r="AN109" s="555"/>
      <c r="AO109" s="551"/>
      <c r="AP109" s="556"/>
      <c r="AQ109" s="557"/>
      <c r="AR109" s="288"/>
      <c r="BC109" s="312"/>
      <c r="BD109" s="312"/>
      <c r="BE109" s="313"/>
      <c r="BF109" s="313"/>
      <c r="BG109" s="302"/>
      <c r="BH109" s="287"/>
      <c r="BI109" s="302"/>
      <c r="BJ109" s="302"/>
      <c r="BK109" s="302"/>
      <c r="BL109" s="302"/>
    </row>
    <row r="110" spans="5:64" ht="27" customHeight="1">
      <c r="N110" s="302"/>
      <c r="O110" s="302"/>
      <c r="AF110" s="288"/>
      <c r="AG110" s="288"/>
      <c r="AR110" s="288"/>
      <c r="BC110" s="312"/>
      <c r="BD110" s="312"/>
      <c r="BE110" s="313"/>
      <c r="BF110" s="313"/>
      <c r="BG110" s="302"/>
      <c r="BH110" s="573"/>
      <c r="BI110" s="573"/>
      <c r="BJ110" s="570"/>
      <c r="BK110" s="570"/>
      <c r="BL110" s="570"/>
    </row>
    <row r="111" spans="5:64" ht="27" customHeight="1">
      <c r="AF111" s="288"/>
      <c r="AG111" s="288"/>
      <c r="BC111" s="312"/>
      <c r="BD111" s="312"/>
      <c r="BE111" s="313"/>
      <c r="BF111" s="313"/>
      <c r="BG111" s="302"/>
      <c r="BH111" s="573"/>
      <c r="BI111" s="573"/>
      <c r="BJ111" s="570"/>
      <c r="BK111" s="570"/>
      <c r="BL111" s="570"/>
    </row>
    <row r="112" spans="5:64" ht="27" customHeight="1">
      <c r="BC112" s="312"/>
      <c r="BD112" s="312"/>
      <c r="BE112" s="313"/>
      <c r="BF112" s="313"/>
      <c r="BG112" s="302"/>
      <c r="BH112" s="317"/>
      <c r="BI112" s="438"/>
      <c r="BJ112" s="302"/>
      <c r="BK112" s="302"/>
      <c r="BL112" s="302"/>
    </row>
    <row r="113" spans="14:68" ht="27" customHeight="1">
      <c r="O113" s="300"/>
      <c r="P113" s="548" t="s">
        <v>446</v>
      </c>
      <c r="Q113" s="548"/>
      <c r="R113" s="548"/>
      <c r="S113" s="548"/>
      <c r="T113" s="300"/>
      <c r="U113" s="300"/>
      <c r="V113" s="300"/>
      <c r="W113" s="300"/>
      <c r="X113" s="300"/>
      <c r="BC113" s="312"/>
      <c r="BD113" s="312"/>
      <c r="BE113" s="313"/>
      <c r="BF113" s="313"/>
      <c r="BG113" s="316"/>
      <c r="BH113" s="570"/>
      <c r="BI113" s="571"/>
      <c r="BJ113" s="570"/>
      <c r="BK113" s="570"/>
      <c r="BL113" s="570"/>
    </row>
    <row r="114" spans="14:68" ht="27" customHeight="1">
      <c r="N114" s="300"/>
      <c r="O114" s="300"/>
      <c r="P114" s="548"/>
      <c r="Q114" s="548"/>
      <c r="R114" s="548"/>
      <c r="S114" s="548"/>
      <c r="T114" s="300"/>
      <c r="U114" s="300"/>
      <c r="V114" s="300"/>
      <c r="W114" s="300"/>
      <c r="X114" s="300"/>
      <c r="Y114" s="300"/>
      <c r="Z114" s="300"/>
      <c r="AA114" s="300"/>
      <c r="AB114" s="300"/>
      <c r="AC114" s="300"/>
      <c r="AD114" s="300"/>
      <c r="BC114" s="312"/>
      <c r="BD114" s="312"/>
      <c r="BE114" s="313"/>
      <c r="BF114" s="313"/>
      <c r="BG114" s="316"/>
      <c r="BH114" s="570"/>
      <c r="BI114" s="571"/>
      <c r="BJ114" s="570"/>
      <c r="BK114" s="570"/>
      <c r="BL114" s="570"/>
    </row>
    <row r="115" spans="14:68" ht="27" customHeight="1" thickBot="1">
      <c r="Y115" s="300"/>
      <c r="Z115" s="300"/>
      <c r="AA115" s="300"/>
      <c r="AB115" s="300"/>
      <c r="AC115" s="300"/>
      <c r="AD115" s="300"/>
      <c r="BC115" s="312"/>
      <c r="BD115" s="312"/>
      <c r="BE115" s="313"/>
      <c r="BF115" s="313"/>
      <c r="BG115" s="302"/>
      <c r="BH115" s="570"/>
      <c r="BI115" s="570"/>
      <c r="BJ115" s="570"/>
      <c r="BK115" s="570"/>
      <c r="BL115" s="570"/>
    </row>
    <row r="116" spans="14:68" ht="27" customHeight="1" thickBot="1">
      <c r="N116" s="403">
        <v>1</v>
      </c>
      <c r="O116" s="404"/>
      <c r="P116" s="405" t="s">
        <v>21</v>
      </c>
      <c r="Q116" s="406" t="s">
        <v>23</v>
      </c>
      <c r="R116" s="407">
        <f>N117</f>
        <v>101</v>
      </c>
      <c r="S116" s="408">
        <f>N119</f>
        <v>102</v>
      </c>
      <c r="T116" s="408">
        <f>N121</f>
        <v>103</v>
      </c>
      <c r="U116" s="406">
        <f>N123</f>
        <v>104</v>
      </c>
      <c r="V116" s="407" t="s">
        <v>0</v>
      </c>
      <c r="W116" s="408" t="s">
        <v>347</v>
      </c>
      <c r="X116" s="406" t="s">
        <v>1</v>
      </c>
      <c r="BC116" s="312"/>
      <c r="BD116" s="312"/>
      <c r="BE116" s="313"/>
      <c r="BF116" s="313"/>
      <c r="BG116" s="302"/>
      <c r="BH116" s="570"/>
      <c r="BI116" s="570"/>
      <c r="BJ116" s="570"/>
      <c r="BK116" s="570"/>
      <c r="BL116" s="570"/>
    </row>
    <row r="117" spans="14:68" ht="27" customHeight="1">
      <c r="N117" s="567">
        <v>101</v>
      </c>
      <c r="O117" s="558">
        <v>1</v>
      </c>
      <c r="P117" s="416" t="str">
        <f>VLOOKUP(N117,$C$43:$F$49,3,0)</f>
        <v>金海　裕加</v>
      </c>
      <c r="Q117" s="417" t="str">
        <f>VLOOKUP(N117,$C$43:$F$49,4,0)</f>
        <v>綾小路クラブ</v>
      </c>
      <c r="R117" s="559"/>
      <c r="S117" s="594"/>
      <c r="T117" s="594"/>
      <c r="U117" s="565"/>
      <c r="V117" s="564"/>
      <c r="W117" s="547"/>
      <c r="X117" s="565"/>
      <c r="AF117" s="288"/>
      <c r="BC117" s="290"/>
      <c r="BD117" s="312"/>
      <c r="BE117" s="312"/>
      <c r="BF117" s="313"/>
      <c r="BG117" s="313"/>
      <c r="BH117" s="302"/>
      <c r="BI117" s="302"/>
      <c r="BJ117" s="302"/>
      <c r="BK117" s="302"/>
      <c r="BL117" s="302"/>
      <c r="BM117" s="302"/>
    </row>
    <row r="118" spans="14:68" ht="27" customHeight="1">
      <c r="N118" s="545"/>
      <c r="O118" s="543"/>
      <c r="P118" s="331" t="str">
        <f>VLOOKUP(N117,$C$43:$H$49,5,0)</f>
        <v>奥村　陸矢</v>
      </c>
      <c r="Q118" s="332" t="str">
        <f>VLOOKUP(N117,$C$43:$H$49,6,0)</f>
        <v>綾小路クラブ</v>
      </c>
      <c r="R118" s="560"/>
      <c r="S118" s="593"/>
      <c r="T118" s="593"/>
      <c r="U118" s="542"/>
      <c r="V118" s="540"/>
      <c r="W118" s="541"/>
      <c r="X118" s="542"/>
      <c r="AF118" s="288"/>
      <c r="BC118" s="290"/>
      <c r="BD118" s="315"/>
      <c r="BE118" s="312"/>
      <c r="BF118" s="312"/>
      <c r="BG118" s="312"/>
      <c r="BH118" s="302"/>
      <c r="BI118" s="302"/>
      <c r="BJ118" s="302"/>
      <c r="BK118" s="302"/>
      <c r="BL118" s="302"/>
      <c r="BM118" s="302"/>
    </row>
    <row r="119" spans="14:68" ht="27" customHeight="1">
      <c r="N119" s="545">
        <v>102</v>
      </c>
      <c r="O119" s="543">
        <v>2</v>
      </c>
      <c r="P119" s="328" t="str">
        <f>VLOOKUP(N119,$C$43:$F$49,3,0)</f>
        <v>片山　順子</v>
      </c>
      <c r="Q119" s="329" t="str">
        <f>VLOOKUP(N119,$C$43:$F$49,4,0)</f>
        <v>福大クラブ</v>
      </c>
      <c r="R119" s="540"/>
      <c r="S119" s="579"/>
      <c r="T119" s="575"/>
      <c r="U119" s="542"/>
      <c r="V119" s="540"/>
      <c r="W119" s="541"/>
      <c r="X119" s="542"/>
      <c r="AF119" s="288"/>
      <c r="BC119" s="290"/>
      <c r="BD119" s="312"/>
      <c r="BE119" s="312"/>
      <c r="BF119" s="313"/>
      <c r="BG119" s="313"/>
      <c r="BH119" s="302"/>
      <c r="BI119" s="573"/>
      <c r="BJ119" s="571"/>
      <c r="BK119" s="570"/>
      <c r="BL119" s="570"/>
      <c r="BM119" s="570"/>
    </row>
    <row r="120" spans="14:68" ht="27" customHeight="1">
      <c r="N120" s="546"/>
      <c r="O120" s="544"/>
      <c r="P120" s="331" t="str">
        <f>VLOOKUP(N119,$C$43:$H$49,5,0)</f>
        <v>和田　知大</v>
      </c>
      <c r="Q120" s="332" t="str">
        <f>VLOOKUP(N119,$C$43:$H$49,6,0)</f>
        <v>サンデークラブ</v>
      </c>
      <c r="R120" s="568"/>
      <c r="S120" s="580"/>
      <c r="T120" s="595"/>
      <c r="U120" s="572"/>
      <c r="V120" s="540"/>
      <c r="W120" s="541"/>
      <c r="X120" s="542"/>
      <c r="AF120" s="288"/>
      <c r="BC120" s="290"/>
      <c r="BD120" s="312"/>
      <c r="BE120" s="312"/>
      <c r="BF120" s="313"/>
      <c r="BG120" s="313"/>
      <c r="BH120" s="302"/>
      <c r="BI120" s="573"/>
      <c r="BJ120" s="571"/>
      <c r="BK120" s="570"/>
      <c r="BL120" s="570"/>
      <c r="BM120" s="570"/>
    </row>
    <row r="121" spans="14:68" ht="27" customHeight="1">
      <c r="N121" s="545">
        <v>103</v>
      </c>
      <c r="O121" s="543">
        <v>2</v>
      </c>
      <c r="P121" s="328" t="str">
        <f>VLOOKUP(N121,$C$43:$F$49,3,0)</f>
        <v>永渕　千絵</v>
      </c>
      <c r="Q121" s="329" t="str">
        <f>VLOOKUP(N121,$C$43:$F$49,4,0)</f>
        <v>糟屋クラブ</v>
      </c>
      <c r="R121" s="540"/>
      <c r="S121" s="575"/>
      <c r="T121" s="579"/>
      <c r="U121" s="542"/>
      <c r="V121" s="540"/>
      <c r="W121" s="541"/>
      <c r="X121" s="542"/>
      <c r="AF121" s="288"/>
      <c r="BC121" s="290"/>
      <c r="BD121" s="312"/>
      <c r="BE121" s="312"/>
      <c r="BF121" s="313"/>
      <c r="BG121" s="313"/>
      <c r="BH121" s="317"/>
      <c r="BI121" s="570"/>
      <c r="BJ121" s="573"/>
      <c r="BK121" s="570"/>
      <c r="BL121" s="570"/>
      <c r="BM121" s="570"/>
    </row>
    <row r="122" spans="14:68" ht="27" customHeight="1">
      <c r="N122" s="546"/>
      <c r="O122" s="544"/>
      <c r="P122" s="331" t="str">
        <f>VLOOKUP(N121,$C$43:$H$49,5,0)</f>
        <v>沖　嘉紀</v>
      </c>
      <c r="Q122" s="332" t="str">
        <f>VLOOKUP(N121,$C$43:$H$49,6,0)</f>
        <v>サンデークラブ</v>
      </c>
      <c r="R122" s="568"/>
      <c r="S122" s="593"/>
      <c r="T122" s="580"/>
      <c r="U122" s="572"/>
      <c r="V122" s="568"/>
      <c r="W122" s="569"/>
      <c r="X122" s="572"/>
      <c r="AF122" s="288"/>
      <c r="BC122" s="290"/>
      <c r="BD122" s="312"/>
      <c r="BE122" s="312"/>
      <c r="BF122" s="313"/>
      <c r="BG122" s="313"/>
      <c r="BH122" s="317"/>
      <c r="BI122" s="570"/>
      <c r="BJ122" s="573"/>
      <c r="BK122" s="570"/>
      <c r="BL122" s="570"/>
      <c r="BM122" s="570"/>
    </row>
    <row r="123" spans="14:68" ht="27" customHeight="1">
      <c r="N123" s="545">
        <v>104</v>
      </c>
      <c r="O123" s="543">
        <v>3</v>
      </c>
      <c r="P123" s="328" t="str">
        <f>VLOOKUP(N123,$C$43:$F$49,3,0)</f>
        <v>福田　江里子</v>
      </c>
      <c r="Q123" s="329" t="str">
        <f>VLOOKUP(N123,$C$43:$F$49,4,0)</f>
        <v>久留米クラブ</v>
      </c>
      <c r="R123" s="540"/>
      <c r="S123" s="575"/>
      <c r="T123" s="575"/>
      <c r="U123" s="577"/>
      <c r="V123" s="540"/>
      <c r="W123" s="541"/>
      <c r="X123" s="542"/>
      <c r="AF123" s="288"/>
      <c r="BC123" s="290"/>
      <c r="BD123" s="312"/>
      <c r="BE123" s="312"/>
      <c r="BF123" s="313"/>
      <c r="BG123" s="313"/>
      <c r="BH123" s="302"/>
      <c r="BI123" s="581"/>
      <c r="BJ123" s="570"/>
      <c r="BK123" s="570"/>
      <c r="BL123" s="570"/>
      <c r="BM123" s="570"/>
    </row>
    <row r="124" spans="14:68" ht="27" customHeight="1" thickBot="1">
      <c r="N124" s="549"/>
      <c r="O124" s="550"/>
      <c r="P124" s="334" t="str">
        <f>VLOOKUP(N123,$C$43:$H$49,5,0)</f>
        <v>篠原　和彦</v>
      </c>
      <c r="Q124" s="335" t="str">
        <f>VLOOKUP(N123,$C$43:$H$49,6,0)</f>
        <v>TOTO</v>
      </c>
      <c r="R124" s="551"/>
      <c r="S124" s="576"/>
      <c r="T124" s="576"/>
      <c r="U124" s="578"/>
      <c r="V124" s="551"/>
      <c r="W124" s="556"/>
      <c r="X124" s="557"/>
      <c r="AF124" s="288"/>
      <c r="BC124" s="290"/>
      <c r="BD124" s="312"/>
      <c r="BE124" s="312"/>
      <c r="BF124" s="313"/>
      <c r="BG124" s="313"/>
      <c r="BH124" s="302"/>
      <c r="BI124" s="581"/>
      <c r="BJ124" s="570"/>
      <c r="BK124" s="570"/>
      <c r="BL124" s="570"/>
      <c r="BM124" s="570"/>
    </row>
    <row r="125" spans="14:68" ht="27" customHeight="1">
      <c r="AF125" s="288"/>
      <c r="BC125" s="290"/>
      <c r="BD125" s="312"/>
      <c r="BE125" s="312"/>
      <c r="BF125" s="313"/>
      <c r="BG125" s="313"/>
      <c r="BH125" s="302"/>
      <c r="BI125" s="302"/>
      <c r="BJ125" s="302"/>
      <c r="BK125" s="302"/>
      <c r="BL125" s="302"/>
      <c r="BM125" s="302"/>
    </row>
    <row r="126" spans="14:68" ht="27" customHeight="1">
      <c r="AF126" s="288"/>
      <c r="AG126" s="288"/>
      <c r="AS126" s="288"/>
      <c r="AT126" s="288"/>
      <c r="AU126" s="288"/>
      <c r="BC126" s="290"/>
      <c r="BD126" s="290"/>
      <c r="BE126" s="290"/>
      <c r="BF126" s="290"/>
      <c r="BG126" s="315"/>
      <c r="BH126" s="312"/>
      <c r="BI126" s="312"/>
      <c r="BJ126" s="312"/>
      <c r="BK126" s="302"/>
      <c r="BL126" s="302"/>
      <c r="BM126" s="302"/>
      <c r="BN126" s="302"/>
      <c r="BO126" s="302"/>
      <c r="BP126" s="302"/>
    </row>
    <row r="127" spans="14:68" ht="27" customHeight="1">
      <c r="AF127" s="288"/>
      <c r="AG127" s="288"/>
      <c r="AS127" s="288"/>
      <c r="AT127" s="288"/>
      <c r="AU127" s="288"/>
      <c r="BC127" s="290"/>
      <c r="BD127" s="290"/>
      <c r="BE127" s="290"/>
      <c r="BF127" s="290"/>
      <c r="BG127" s="312"/>
      <c r="BH127" s="312"/>
      <c r="BI127" s="313"/>
      <c r="BJ127" s="313"/>
      <c r="BK127" s="302"/>
      <c r="BL127" s="573"/>
      <c r="BM127" s="581"/>
      <c r="BN127" s="570"/>
      <c r="BO127" s="570"/>
      <c r="BP127" s="570"/>
    </row>
    <row r="128" spans="14:68" ht="27" customHeight="1">
      <c r="AF128" s="288"/>
      <c r="AG128" s="288"/>
      <c r="AS128" s="288"/>
      <c r="AT128" s="288"/>
      <c r="AU128" s="288"/>
      <c r="BC128" s="290"/>
      <c r="BD128" s="290"/>
      <c r="BE128" s="290"/>
      <c r="BF128" s="290"/>
      <c r="BG128" s="312"/>
      <c r="BH128" s="312"/>
      <c r="BI128" s="313"/>
      <c r="BJ128" s="313"/>
      <c r="BK128" s="302"/>
      <c r="BL128" s="573"/>
      <c r="BM128" s="581"/>
      <c r="BN128" s="570"/>
      <c r="BO128" s="570"/>
      <c r="BP128" s="570"/>
    </row>
    <row r="129" spans="32:68" ht="27" customHeight="1">
      <c r="AF129" s="288"/>
      <c r="AG129" s="288"/>
      <c r="AS129" s="288"/>
      <c r="AT129" s="288"/>
      <c r="AU129" s="288"/>
      <c r="BC129" s="290"/>
      <c r="BD129" s="290"/>
      <c r="BE129" s="290"/>
      <c r="BF129" s="290"/>
      <c r="BG129" s="312"/>
      <c r="BH129" s="312"/>
      <c r="BI129" s="313"/>
      <c r="BJ129" s="313"/>
      <c r="BK129" s="302"/>
      <c r="BL129" s="570"/>
      <c r="BM129" s="570"/>
      <c r="BN129" s="570"/>
      <c r="BO129" s="570"/>
      <c r="BP129" s="570"/>
    </row>
    <row r="130" spans="32:68" ht="27" customHeight="1">
      <c r="AF130" s="288"/>
      <c r="AG130" s="288"/>
      <c r="AS130" s="288"/>
      <c r="AT130" s="288"/>
      <c r="AU130" s="288"/>
      <c r="BC130" s="290"/>
      <c r="BD130" s="290"/>
      <c r="BE130" s="290"/>
      <c r="BF130" s="290"/>
      <c r="BG130" s="312"/>
      <c r="BH130" s="312"/>
      <c r="BI130" s="313"/>
      <c r="BJ130" s="313"/>
      <c r="BK130" s="302"/>
      <c r="BL130" s="570"/>
      <c r="BM130" s="570"/>
      <c r="BN130" s="570"/>
      <c r="BO130" s="570"/>
      <c r="BP130" s="570"/>
    </row>
    <row r="131" spans="32:68" ht="27" customHeight="1">
      <c r="AF131" s="288"/>
      <c r="AG131" s="288"/>
      <c r="AS131" s="288"/>
      <c r="AT131" s="288"/>
      <c r="AU131" s="288"/>
      <c r="BC131" s="290"/>
      <c r="BD131" s="290"/>
      <c r="BE131" s="290"/>
      <c r="BF131" s="290"/>
      <c r="BG131" s="312"/>
      <c r="BH131" s="312"/>
      <c r="BI131" s="313"/>
      <c r="BJ131" s="313"/>
      <c r="BK131" s="302"/>
      <c r="BL131" s="302"/>
      <c r="BM131" s="302"/>
      <c r="BN131" s="302"/>
      <c r="BO131" s="302"/>
      <c r="BP131" s="302"/>
    </row>
    <row r="132" spans="32:68">
      <c r="BC132" s="312"/>
      <c r="BD132" s="312"/>
      <c r="BE132" s="313"/>
      <c r="BF132" s="313"/>
      <c r="BG132" s="302"/>
      <c r="BH132" s="302"/>
      <c r="BI132" s="302"/>
      <c r="BJ132" s="302"/>
      <c r="BK132" s="302"/>
      <c r="BL132" s="302"/>
    </row>
  </sheetData>
  <mergeCells count="443">
    <mergeCell ref="AH104:AH105"/>
    <mergeCell ref="AI104:AI105"/>
    <mergeCell ref="AL104:AL105"/>
    <mergeCell ref="AM104:AM105"/>
    <mergeCell ref="AN104:AN105"/>
    <mergeCell ref="AO104:AO105"/>
    <mergeCell ref="AP104:AP105"/>
    <mergeCell ref="AQ104:AQ105"/>
    <mergeCell ref="AH106:AH107"/>
    <mergeCell ref="AI106:AI107"/>
    <mergeCell ref="AL106:AL107"/>
    <mergeCell ref="AM106:AM107"/>
    <mergeCell ref="AN106:AN107"/>
    <mergeCell ref="AO106:AO107"/>
    <mergeCell ref="AP106:AP107"/>
    <mergeCell ref="AQ106:AQ107"/>
    <mergeCell ref="V117:V118"/>
    <mergeCell ref="V119:V120"/>
    <mergeCell ref="N119:N120"/>
    <mergeCell ref="O119:O120"/>
    <mergeCell ref="R119:R120"/>
    <mergeCell ref="T119:T120"/>
    <mergeCell ref="U119:U120"/>
    <mergeCell ref="V121:V122"/>
    <mergeCell ref="W104:W105"/>
    <mergeCell ref="W117:W118"/>
    <mergeCell ref="W119:W120"/>
    <mergeCell ref="N106:N107"/>
    <mergeCell ref="O106:O107"/>
    <mergeCell ref="R106:R107"/>
    <mergeCell ref="S106:S107"/>
    <mergeCell ref="T106:T107"/>
    <mergeCell ref="U106:U107"/>
    <mergeCell ref="V106:V107"/>
    <mergeCell ref="P113:S114"/>
    <mergeCell ref="V123:V124"/>
    <mergeCell ref="S121:S122"/>
    <mergeCell ref="S123:S124"/>
    <mergeCell ref="S119:S120"/>
    <mergeCell ref="N104:N105"/>
    <mergeCell ref="O104:O105"/>
    <mergeCell ref="R104:R105"/>
    <mergeCell ref="S104:S105"/>
    <mergeCell ref="T104:T105"/>
    <mergeCell ref="U104:U105"/>
    <mergeCell ref="V104:V105"/>
    <mergeCell ref="N117:N118"/>
    <mergeCell ref="O117:O118"/>
    <mergeCell ref="R117:R118"/>
    <mergeCell ref="T117:T118"/>
    <mergeCell ref="U117:U118"/>
    <mergeCell ref="S117:S118"/>
    <mergeCell ref="N108:N109"/>
    <mergeCell ref="O108:O109"/>
    <mergeCell ref="R108:R109"/>
    <mergeCell ref="S108:S109"/>
    <mergeCell ref="T108:T109"/>
    <mergeCell ref="U108:U109"/>
    <mergeCell ref="V108:V109"/>
    <mergeCell ref="S86:S87"/>
    <mergeCell ref="T86:T87"/>
    <mergeCell ref="U86:U87"/>
    <mergeCell ref="N96:N97"/>
    <mergeCell ref="O96:O97"/>
    <mergeCell ref="R96:R97"/>
    <mergeCell ref="S96:S97"/>
    <mergeCell ref="N100:N101"/>
    <mergeCell ref="O100:O101"/>
    <mergeCell ref="N94:N95"/>
    <mergeCell ref="N98:N99"/>
    <mergeCell ref="O98:O99"/>
    <mergeCell ref="R98:R99"/>
    <mergeCell ref="S98:S99"/>
    <mergeCell ref="T98:T99"/>
    <mergeCell ref="U98:U99"/>
    <mergeCell ref="N86:N87"/>
    <mergeCell ref="O86:O87"/>
    <mergeCell ref="R86:R87"/>
    <mergeCell ref="BG88:BG89"/>
    <mergeCell ref="BH82:BH83"/>
    <mergeCell ref="BI86:BI87"/>
    <mergeCell ref="BJ86:BJ87"/>
    <mergeCell ref="BG86:BG87"/>
    <mergeCell ref="BH86:BH87"/>
    <mergeCell ref="AH78:AH79"/>
    <mergeCell ref="AH80:AH81"/>
    <mergeCell ref="AI80:AI81"/>
    <mergeCell ref="AL80:AL81"/>
    <mergeCell ref="AM80:AM81"/>
    <mergeCell ref="AI78:AI79"/>
    <mergeCell ref="AL78:AL79"/>
    <mergeCell ref="AM78:AM79"/>
    <mergeCell ref="BC80:BC81"/>
    <mergeCell ref="BD80:BD81"/>
    <mergeCell ref="BD82:BD83"/>
    <mergeCell ref="BD88:BD89"/>
    <mergeCell ref="BD86:BD87"/>
    <mergeCell ref="BC86:BC87"/>
    <mergeCell ref="BK74:BK75"/>
    <mergeCell ref="BL70:BL71"/>
    <mergeCell ref="BC70:BC71"/>
    <mergeCell ref="BD70:BD71"/>
    <mergeCell ref="BG70:BG71"/>
    <mergeCell ref="BK70:BK71"/>
    <mergeCell ref="BL74:BL75"/>
    <mergeCell ref="BD74:BD75"/>
    <mergeCell ref="BG74:BG75"/>
    <mergeCell ref="BC74:BC75"/>
    <mergeCell ref="BH72:BH73"/>
    <mergeCell ref="BI72:BI73"/>
    <mergeCell ref="BK72:BK73"/>
    <mergeCell ref="BL72:BL73"/>
    <mergeCell ref="BH70:BH71"/>
    <mergeCell ref="BI70:BI71"/>
    <mergeCell ref="BJ70:BJ71"/>
    <mergeCell ref="BJ72:BJ73"/>
    <mergeCell ref="BC72:BC73"/>
    <mergeCell ref="BG72:BG73"/>
    <mergeCell ref="BD72:BD73"/>
    <mergeCell ref="BH74:BH75"/>
    <mergeCell ref="BI74:BI75"/>
    <mergeCell ref="BJ74:BJ75"/>
    <mergeCell ref="BL78:BL79"/>
    <mergeCell ref="BJ78:BJ79"/>
    <mergeCell ref="BG78:BG79"/>
    <mergeCell ref="BH78:BH79"/>
    <mergeCell ref="BI78:BI79"/>
    <mergeCell ref="AO82:AO83"/>
    <mergeCell ref="AP82:AP83"/>
    <mergeCell ref="BK78:BK79"/>
    <mergeCell ref="BC78:BC79"/>
    <mergeCell ref="BD78:BD79"/>
    <mergeCell ref="BL82:BL83"/>
    <mergeCell ref="AP78:AP79"/>
    <mergeCell ref="AQ78:AQ79"/>
    <mergeCell ref="AQ80:AQ81"/>
    <mergeCell ref="BL80:BL81"/>
    <mergeCell ref="BG80:BG81"/>
    <mergeCell ref="BH80:BH81"/>
    <mergeCell ref="BK80:BK81"/>
    <mergeCell ref="BJ80:BJ81"/>
    <mergeCell ref="AO78:AO79"/>
    <mergeCell ref="AO80:AO81"/>
    <mergeCell ref="AP80:AP81"/>
    <mergeCell ref="BI80:BI81"/>
    <mergeCell ref="BG82:BG83"/>
    <mergeCell ref="AI74:AI75"/>
    <mergeCell ref="AL74:AL75"/>
    <mergeCell ref="AM74:AM75"/>
    <mergeCell ref="AN74:AN75"/>
    <mergeCell ref="AO74:AO75"/>
    <mergeCell ref="AP74:AP75"/>
    <mergeCell ref="AQ74:AQ75"/>
    <mergeCell ref="AH88:AH89"/>
    <mergeCell ref="AI88:AI89"/>
    <mergeCell ref="AN80:AN81"/>
    <mergeCell ref="AH74:AH75"/>
    <mergeCell ref="AL82:AL83"/>
    <mergeCell ref="AH90:AH91"/>
    <mergeCell ref="AI90:AI91"/>
    <mergeCell ref="AL90:AL91"/>
    <mergeCell ref="AM90:AM91"/>
    <mergeCell ref="AN90:AN91"/>
    <mergeCell ref="AO90:AO91"/>
    <mergeCell ref="V86:V87"/>
    <mergeCell ref="T88:T89"/>
    <mergeCell ref="T82:T83"/>
    <mergeCell ref="U82:U83"/>
    <mergeCell ref="V82:V83"/>
    <mergeCell ref="W82:W83"/>
    <mergeCell ref="BD96:BD97"/>
    <mergeCell ref="BD90:BD91"/>
    <mergeCell ref="BC90:BC91"/>
    <mergeCell ref="AM82:AM83"/>
    <mergeCell ref="BC88:BC89"/>
    <mergeCell ref="BC82:BC83"/>
    <mergeCell ref="AP88:AP89"/>
    <mergeCell ref="AQ88:AQ89"/>
    <mergeCell ref="AQ82:AQ83"/>
    <mergeCell ref="AP90:AP91"/>
    <mergeCell ref="AN82:AN83"/>
    <mergeCell ref="AQ90:AQ91"/>
    <mergeCell ref="AN88:AN89"/>
    <mergeCell ref="AO88:AO89"/>
    <mergeCell ref="BB100:BB101"/>
    <mergeCell ref="BC100:BC101"/>
    <mergeCell ref="V90:V91"/>
    <mergeCell ref="W90:W91"/>
    <mergeCell ref="AO100:AO101"/>
    <mergeCell ref="AP100:AP101"/>
    <mergeCell ref="T96:T97"/>
    <mergeCell ref="V96:V97"/>
    <mergeCell ref="W96:W97"/>
    <mergeCell ref="AH98:AH99"/>
    <mergeCell ref="AL100:AL101"/>
    <mergeCell ref="AM100:AM101"/>
    <mergeCell ref="AN100:AN101"/>
    <mergeCell ref="AH96:AH97"/>
    <mergeCell ref="AI96:AI97"/>
    <mergeCell ref="AL96:AL97"/>
    <mergeCell ref="AM96:AM97"/>
    <mergeCell ref="AN96:AN97"/>
    <mergeCell ref="AO96:AO97"/>
    <mergeCell ref="AP96:AP97"/>
    <mergeCell ref="AQ96:AQ97"/>
    <mergeCell ref="AQ100:AQ101"/>
    <mergeCell ref="AO98:AO99"/>
    <mergeCell ref="AP98:AP99"/>
    <mergeCell ref="BF100:BF101"/>
    <mergeCell ref="BG100:BG101"/>
    <mergeCell ref="BH100:BH101"/>
    <mergeCell ref="BI100:BI101"/>
    <mergeCell ref="BJ96:BJ97"/>
    <mergeCell ref="BB102:BB103"/>
    <mergeCell ref="BC102:BC103"/>
    <mergeCell ref="U88:U89"/>
    <mergeCell ref="V88:V89"/>
    <mergeCell ref="AL88:AL89"/>
    <mergeCell ref="AM88:AM89"/>
    <mergeCell ref="BI102:BI103"/>
    <mergeCell ref="BI90:BI91"/>
    <mergeCell ref="BJ90:BJ91"/>
    <mergeCell ref="BI88:BI89"/>
    <mergeCell ref="BJ88:BJ89"/>
    <mergeCell ref="BG96:BG97"/>
    <mergeCell ref="BH96:BH97"/>
    <mergeCell ref="BH88:BH89"/>
    <mergeCell ref="BG90:BG91"/>
    <mergeCell ref="BH90:BH91"/>
    <mergeCell ref="BC96:BC97"/>
    <mergeCell ref="BF102:BF103"/>
    <mergeCell ref="BG102:BG103"/>
    <mergeCell ref="BL86:BL87"/>
    <mergeCell ref="BK82:BK83"/>
    <mergeCell ref="BH106:BH107"/>
    <mergeCell ref="BI106:BI107"/>
    <mergeCell ref="BJ106:BJ107"/>
    <mergeCell ref="BK106:BK107"/>
    <mergeCell ref="BL106:BL107"/>
    <mergeCell ref="BJ100:BJ101"/>
    <mergeCell ref="BK100:BK101"/>
    <mergeCell ref="BL96:BL97"/>
    <mergeCell ref="BI96:BI97"/>
    <mergeCell ref="BJ102:BJ103"/>
    <mergeCell ref="BK102:BK103"/>
    <mergeCell ref="BK96:BK97"/>
    <mergeCell ref="BI82:BI83"/>
    <mergeCell ref="BJ82:BJ83"/>
    <mergeCell ref="BK90:BK91"/>
    <mergeCell ref="BK88:BK89"/>
    <mergeCell ref="BK86:BK87"/>
    <mergeCell ref="BH102:BH103"/>
    <mergeCell ref="BL119:BL120"/>
    <mergeCell ref="BM119:BM120"/>
    <mergeCell ref="BI121:BI122"/>
    <mergeCell ref="BJ121:BJ122"/>
    <mergeCell ref="BK121:BK122"/>
    <mergeCell ref="BL121:BL122"/>
    <mergeCell ref="BM121:BM122"/>
    <mergeCell ref="BH115:BH116"/>
    <mergeCell ref="BI115:BI116"/>
    <mergeCell ref="BJ115:BJ116"/>
    <mergeCell ref="BK115:BK116"/>
    <mergeCell ref="BL115:BL116"/>
    <mergeCell ref="BI119:BI120"/>
    <mergeCell ref="BJ119:BJ120"/>
    <mergeCell ref="BK119:BK120"/>
    <mergeCell ref="BI123:BI124"/>
    <mergeCell ref="BJ123:BJ124"/>
    <mergeCell ref="BK123:BK124"/>
    <mergeCell ref="BL123:BL124"/>
    <mergeCell ref="BM123:BM124"/>
    <mergeCell ref="BP127:BP128"/>
    <mergeCell ref="BL129:BL130"/>
    <mergeCell ref="BM129:BM130"/>
    <mergeCell ref="BN129:BN130"/>
    <mergeCell ref="BO129:BO130"/>
    <mergeCell ref="BP129:BP130"/>
    <mergeCell ref="BL127:BL128"/>
    <mergeCell ref="BM127:BM128"/>
    <mergeCell ref="BN127:BN128"/>
    <mergeCell ref="BO127:BO128"/>
    <mergeCell ref="N123:N124"/>
    <mergeCell ref="O123:O124"/>
    <mergeCell ref="R123:R124"/>
    <mergeCell ref="T123:T124"/>
    <mergeCell ref="U123:U124"/>
    <mergeCell ref="N121:N122"/>
    <mergeCell ref="O121:O122"/>
    <mergeCell ref="R121:R122"/>
    <mergeCell ref="T121:T122"/>
    <mergeCell ref="U121:U122"/>
    <mergeCell ref="X119:X120"/>
    <mergeCell ref="W121:W122"/>
    <mergeCell ref="X121:X122"/>
    <mergeCell ref="W123:W124"/>
    <mergeCell ref="X123:X124"/>
    <mergeCell ref="W86:W87"/>
    <mergeCell ref="W88:W89"/>
    <mergeCell ref="X94:X95"/>
    <mergeCell ref="X96:X97"/>
    <mergeCell ref="X100:X101"/>
    <mergeCell ref="W108:W109"/>
    <mergeCell ref="X117:X118"/>
    <mergeCell ref="W106:W107"/>
    <mergeCell ref="X98:X99"/>
    <mergeCell ref="W100:W101"/>
    <mergeCell ref="W94:W95"/>
    <mergeCell ref="BL113:BL114"/>
    <mergeCell ref="BK113:BK114"/>
    <mergeCell ref="BJ113:BJ114"/>
    <mergeCell ref="BI113:BI114"/>
    <mergeCell ref="BH113:BH114"/>
    <mergeCell ref="AR78:AR79"/>
    <mergeCell ref="AR80:AR81"/>
    <mergeCell ref="AR82:AR83"/>
    <mergeCell ref="AH84:AH85"/>
    <mergeCell ref="AI84:AI85"/>
    <mergeCell ref="AL84:AL85"/>
    <mergeCell ref="AM84:AM85"/>
    <mergeCell ref="AN84:AN85"/>
    <mergeCell ref="AO84:AO85"/>
    <mergeCell ref="AP84:AP85"/>
    <mergeCell ref="AQ84:AQ85"/>
    <mergeCell ref="AR84:AR85"/>
    <mergeCell ref="BH110:BH111"/>
    <mergeCell ref="BI110:BI111"/>
    <mergeCell ref="BJ110:BJ111"/>
    <mergeCell ref="BK110:BK111"/>
    <mergeCell ref="BL110:BL111"/>
    <mergeCell ref="BL88:BL89"/>
    <mergeCell ref="BL90:BL91"/>
    <mergeCell ref="AQ98:AQ99"/>
    <mergeCell ref="AH92:AH93"/>
    <mergeCell ref="AI92:AI93"/>
    <mergeCell ref="AL92:AL93"/>
    <mergeCell ref="AM92:AM93"/>
    <mergeCell ref="AN92:AN93"/>
    <mergeCell ref="AO92:AO93"/>
    <mergeCell ref="AP92:AP93"/>
    <mergeCell ref="AQ92:AQ93"/>
    <mergeCell ref="AI98:AI99"/>
    <mergeCell ref="AL98:AL99"/>
    <mergeCell ref="AM98:AM99"/>
    <mergeCell ref="AN98:AN99"/>
    <mergeCell ref="AH100:AH101"/>
    <mergeCell ref="AI100:AI101"/>
    <mergeCell ref="N80:N81"/>
    <mergeCell ref="O80:O81"/>
    <mergeCell ref="R80:R81"/>
    <mergeCell ref="S80:S81"/>
    <mergeCell ref="T80:T81"/>
    <mergeCell ref="U80:U81"/>
    <mergeCell ref="V80:V81"/>
    <mergeCell ref="W80:W81"/>
    <mergeCell ref="T90:T91"/>
    <mergeCell ref="U90:U91"/>
    <mergeCell ref="O94:O95"/>
    <mergeCell ref="R94:R95"/>
    <mergeCell ref="S94:S95"/>
    <mergeCell ref="V100:V101"/>
    <mergeCell ref="N88:N89"/>
    <mergeCell ref="O88:O89"/>
    <mergeCell ref="R88:R89"/>
    <mergeCell ref="S88:S89"/>
    <mergeCell ref="N82:N83"/>
    <mergeCell ref="O82:O83"/>
    <mergeCell ref="R82:R83"/>
    <mergeCell ref="S82:S83"/>
    <mergeCell ref="N78:N79"/>
    <mergeCell ref="O78:O79"/>
    <mergeCell ref="R78:R79"/>
    <mergeCell ref="S78:S79"/>
    <mergeCell ref="T78:T79"/>
    <mergeCell ref="U78:U79"/>
    <mergeCell ref="V78:V79"/>
    <mergeCell ref="W78:W79"/>
    <mergeCell ref="N74:N75"/>
    <mergeCell ref="O74:O75"/>
    <mergeCell ref="R74:R75"/>
    <mergeCell ref="S74:S75"/>
    <mergeCell ref="T74:T75"/>
    <mergeCell ref="U74:U75"/>
    <mergeCell ref="V74:V75"/>
    <mergeCell ref="W74:W75"/>
    <mergeCell ref="V98:V99"/>
    <mergeCell ref="W98:W99"/>
    <mergeCell ref="N90:N91"/>
    <mergeCell ref="O90:O91"/>
    <mergeCell ref="R90:R91"/>
    <mergeCell ref="S90:S91"/>
    <mergeCell ref="R100:R101"/>
    <mergeCell ref="S100:S101"/>
    <mergeCell ref="T100:T101"/>
    <mergeCell ref="U100:U101"/>
    <mergeCell ref="U96:U97"/>
    <mergeCell ref="T94:T95"/>
    <mergeCell ref="V94:V95"/>
    <mergeCell ref="U94:U95"/>
    <mergeCell ref="AL72:AL73"/>
    <mergeCell ref="AM72:AM73"/>
    <mergeCell ref="AN72:AN73"/>
    <mergeCell ref="W70:W71"/>
    <mergeCell ref="N72:N73"/>
    <mergeCell ref="O72:O73"/>
    <mergeCell ref="R72:R73"/>
    <mergeCell ref="S72:S73"/>
    <mergeCell ref="T72:T73"/>
    <mergeCell ref="U72:U73"/>
    <mergeCell ref="V72:V73"/>
    <mergeCell ref="AH70:AH71"/>
    <mergeCell ref="N70:N71"/>
    <mergeCell ref="O70:O71"/>
    <mergeCell ref="R70:R71"/>
    <mergeCell ref="S70:S71"/>
    <mergeCell ref="T70:T71"/>
    <mergeCell ref="U70:U71"/>
    <mergeCell ref="V70:V71"/>
    <mergeCell ref="W72:W73"/>
    <mergeCell ref="AO72:AO73"/>
    <mergeCell ref="AP72:AP73"/>
    <mergeCell ref="AQ72:AQ73"/>
    <mergeCell ref="AI82:AI83"/>
    <mergeCell ref="AH82:AH83"/>
    <mergeCell ref="AN78:AN79"/>
    <mergeCell ref="N64:AR65"/>
    <mergeCell ref="AH108:AH109"/>
    <mergeCell ref="AI108:AI109"/>
    <mergeCell ref="AL108:AL109"/>
    <mergeCell ref="AM108:AM109"/>
    <mergeCell ref="AN108:AN109"/>
    <mergeCell ref="AO108:AO109"/>
    <mergeCell ref="AP108:AP109"/>
    <mergeCell ref="AQ108:AQ109"/>
    <mergeCell ref="AI70:AI71"/>
    <mergeCell ref="AL70:AL71"/>
    <mergeCell ref="AM70:AM71"/>
    <mergeCell ref="AN70:AN71"/>
    <mergeCell ref="AO70:AO71"/>
    <mergeCell ref="AP70:AP71"/>
    <mergeCell ref="AQ70:AQ71"/>
    <mergeCell ref="AH72:AH73"/>
    <mergeCell ref="AI72:AI73"/>
  </mergeCells>
  <phoneticPr fontId="2"/>
  <conditionalFormatting sqref="R70:T75">
    <cfRule type="cellIs" dxfId="19" priority="6" operator="equal">
      <formula>"④"</formula>
    </cfRule>
  </conditionalFormatting>
  <conditionalFormatting sqref="R78:T83">
    <cfRule type="cellIs" dxfId="18" priority="7" operator="equal">
      <formula>"④"</formula>
    </cfRule>
  </conditionalFormatting>
  <conditionalFormatting sqref="R104:T109">
    <cfRule type="cellIs" dxfId="17" priority="5" operator="equal">
      <formula>"④"</formula>
    </cfRule>
  </conditionalFormatting>
  <conditionalFormatting sqref="R94:U101">
    <cfRule type="cellIs" dxfId="16" priority="12" operator="equal">
      <formula>"④"</formula>
    </cfRule>
  </conditionalFormatting>
  <conditionalFormatting sqref="Y68:AG111 AL78:AO85 R86:T91 R117:U124">
    <cfRule type="cellIs" dxfId="15" priority="34" operator="equal">
      <formula>"④"</formula>
    </cfRule>
  </conditionalFormatting>
  <conditionalFormatting sqref="AL70:AN75">
    <cfRule type="cellIs" dxfId="14" priority="4" operator="equal">
      <formula>"④"</formula>
    </cfRule>
  </conditionalFormatting>
  <conditionalFormatting sqref="AL88:AN93">
    <cfRule type="cellIs" dxfId="13" priority="1" operator="equal">
      <formula>"④"</formula>
    </cfRule>
  </conditionalFormatting>
  <conditionalFormatting sqref="AL96:AN101">
    <cfRule type="cellIs" dxfId="12" priority="2" operator="equal">
      <formula>"④"</formula>
    </cfRule>
  </conditionalFormatting>
  <conditionalFormatting sqref="AL104:AN109">
    <cfRule type="cellIs" dxfId="11" priority="3" operator="equal">
      <formula>"④"</formula>
    </cfRule>
  </conditionalFormatting>
  <dataValidations count="5">
    <dataValidation type="list" allowBlank="1" showInputMessage="1" showErrorMessage="1" sqref="R117:U124 R94:U101 R86:T91 Y76:AB111 AL88:AN93 AL78:AO85 R78:T83 R70:T75 R104:T109 AL70:AN75 AL104:AN109 AL96:AN101 AC76:AE111 Y68:AE75 AF68:AG111" xr:uid="{00000000-0002-0000-0500-000000000000}">
      <formula1>"④,3,2,1,0,R"</formula1>
    </dataValidation>
    <dataValidation type="list" allowBlank="1" showInputMessage="1" showErrorMessage="1" sqref="V117:V124 V94:V101 AP78:AP85" xr:uid="{00000000-0002-0000-0500-000001000000}">
      <formula1>"3/3,2/3,1/3,0/3"</formula1>
    </dataValidation>
    <dataValidation type="list" allowBlank="1" showInputMessage="1" showErrorMessage="1" sqref="X117:X124 X94:X101 AR78:AR85 X78:X83 X70:X75 X86:X91 X104:X109 AR70:AR75" xr:uid="{00000000-0002-0000-0500-000002000000}">
      <formula1>"1,2,3,4"</formula1>
    </dataValidation>
    <dataValidation type="list" allowBlank="1" showInputMessage="1" showErrorMessage="1" sqref="U70:U75 U78:U83 U86:U91 U104:U109 AO70:AO75 AO88:AO93 AO96:AO101 AO104:AO109" xr:uid="{00000000-0002-0000-0500-000003000000}">
      <formula1>"2/2,1/2,0/2"</formula1>
    </dataValidation>
    <dataValidation type="list" allowBlank="1" showInputMessage="1" showErrorMessage="1" sqref="W70:W75 W78:W83 W86:W91 W104:W109 AQ70:AQ75 AQ88:AQ93 AQ96:AQ101 AQ104:AQ109" xr:uid="{00000000-0002-0000-0500-000004000000}">
      <formula1>"1,2,3"</formula1>
    </dataValidation>
  </dataValidations>
  <printOptions verticalCentered="1"/>
  <pageMargins left="0.16" right="0.16" top="0.27" bottom="0.16" header="0.3" footer="0.3"/>
  <pageSetup paperSize="9" scale="16" orientation="landscape" errors="blank" horizontalDpi="4294967293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5B9AF-B5AE-4548-B21E-91BE64F55AA9}">
  <sheetPr>
    <tabColor theme="3" tint="0.39997558519241921"/>
    <pageSetUpPr fitToPage="1"/>
  </sheetPr>
  <dimension ref="A1:BP132"/>
  <sheetViews>
    <sheetView topLeftCell="J92" zoomScale="60" zoomScaleNormal="60" zoomScaleSheetLayoutView="55" workbookViewId="0">
      <selection activeCell="AE88" sqref="AE88"/>
    </sheetView>
  </sheetViews>
  <sheetFormatPr defaultColWidth="9" defaultRowHeight="19.2"/>
  <cols>
    <col min="1" max="1" width="5.6640625" style="294" customWidth="1"/>
    <col min="2" max="2" width="15" style="288" customWidth="1"/>
    <col min="3" max="3" width="7.77734375" style="287" customWidth="1"/>
    <col min="4" max="4" width="5.6640625" style="287" customWidth="1"/>
    <col min="5" max="5" width="22.44140625" style="291" customWidth="1"/>
    <col min="6" max="6" width="26.109375" style="299" customWidth="1"/>
    <col min="7" max="7" width="22.44140625" style="291" customWidth="1"/>
    <col min="8" max="8" width="26.109375" style="299" customWidth="1"/>
    <col min="9" max="10" width="9.109375" style="302" customWidth="1"/>
    <col min="11" max="11" width="8.77734375" style="302" customWidth="1"/>
    <col min="12" max="12" width="9.21875" style="302" customWidth="1"/>
    <col min="13" max="13" width="5.77734375" style="288" customWidth="1"/>
    <col min="14" max="14" width="7.33203125" style="287" customWidth="1"/>
    <col min="15" max="15" width="0.109375" style="287" customWidth="1"/>
    <col min="16" max="16" width="25" style="314" customWidth="1"/>
    <col min="17" max="17" width="30" style="289" customWidth="1"/>
    <col min="18" max="18" width="10.109375" style="291" customWidth="1"/>
    <col min="19" max="24" width="10.109375" style="288" customWidth="1"/>
    <col min="25" max="31" width="4.88671875" style="288" customWidth="1"/>
    <col min="32" max="33" width="4.88671875" style="290" customWidth="1"/>
    <col min="34" max="34" width="7.33203125" style="287" customWidth="1"/>
    <col min="35" max="35" width="0.109375" style="287" customWidth="1"/>
    <col min="36" max="36" width="25" style="314" customWidth="1"/>
    <col min="37" max="37" width="30" style="289" customWidth="1"/>
    <col min="38" max="38" width="10.109375" style="291" customWidth="1"/>
    <col min="39" max="43" width="10.109375" style="288" customWidth="1"/>
    <col min="44" max="44" width="10" style="290" customWidth="1"/>
    <col min="45" max="49" width="5" style="290" customWidth="1"/>
    <col min="50" max="54" width="5" style="290" hidden="1" customWidth="1"/>
    <col min="55" max="55" width="7.33203125" style="287" hidden="1" customWidth="1"/>
    <col min="56" max="56" width="0.109375" style="287" hidden="1" customWidth="1"/>
    <col min="57" max="57" width="25" style="314" hidden="1" customWidth="1"/>
    <col min="58" max="58" width="30" style="289" hidden="1" customWidth="1"/>
    <col min="59" max="59" width="10.109375" style="291" hidden="1" customWidth="1"/>
    <col min="60" max="64" width="10.109375" style="288" hidden="1" customWidth="1"/>
    <col min="65" max="65" width="10.109375" style="288" customWidth="1"/>
    <col min="66" max="16384" width="9" style="288"/>
  </cols>
  <sheetData>
    <row r="1" spans="1:63" ht="30.75" customHeight="1">
      <c r="A1" s="284" t="s">
        <v>22</v>
      </c>
      <c r="B1" s="339" t="s">
        <v>340</v>
      </c>
      <c r="C1" s="340" t="s">
        <v>341</v>
      </c>
      <c r="D1" s="341" t="s">
        <v>342</v>
      </c>
      <c r="E1" s="285" t="s">
        <v>343</v>
      </c>
      <c r="F1" s="285" t="s">
        <v>344</v>
      </c>
      <c r="G1" s="285" t="s">
        <v>345</v>
      </c>
      <c r="H1" s="285" t="s">
        <v>346</v>
      </c>
      <c r="I1" s="286" t="s">
        <v>431</v>
      </c>
      <c r="J1" s="286" t="s">
        <v>432</v>
      </c>
      <c r="K1" s="296" t="s">
        <v>433</v>
      </c>
      <c r="L1" s="296" t="s">
        <v>434</v>
      </c>
      <c r="M1" s="287"/>
      <c r="N1" s="288"/>
      <c r="O1" s="288"/>
      <c r="P1" s="288"/>
      <c r="Q1" s="288"/>
      <c r="R1" s="288"/>
      <c r="T1" s="289"/>
      <c r="U1" s="289"/>
      <c r="AH1" s="288"/>
      <c r="AI1" s="288"/>
      <c r="AJ1" s="288"/>
      <c r="AK1" s="288"/>
      <c r="AL1" s="288"/>
      <c r="AN1" s="289"/>
      <c r="AO1" s="289"/>
      <c r="BC1" s="288"/>
      <c r="BD1" s="288"/>
      <c r="BE1" s="288"/>
      <c r="BF1" s="288"/>
      <c r="BG1" s="288"/>
      <c r="BI1" s="289"/>
      <c r="BJ1" s="289"/>
      <c r="BK1" s="289"/>
    </row>
    <row r="2" spans="1:63" ht="30.75" customHeight="1">
      <c r="A2" s="318">
        <v>1</v>
      </c>
      <c r="B2" s="342" t="s">
        <v>348</v>
      </c>
      <c r="C2" s="443">
        <v>1</v>
      </c>
      <c r="D2" s="368">
        <v>2</v>
      </c>
      <c r="E2" s="369" t="s">
        <v>425</v>
      </c>
      <c r="F2" s="369" t="s">
        <v>422</v>
      </c>
      <c r="G2" s="369" t="s">
        <v>481</v>
      </c>
      <c r="H2" s="369" t="s">
        <v>531</v>
      </c>
      <c r="I2" s="368">
        <v>35</v>
      </c>
      <c r="J2" s="368">
        <v>35</v>
      </c>
      <c r="K2" s="302">
        <v>70</v>
      </c>
      <c r="L2" s="302">
        <v>1</v>
      </c>
      <c r="M2" s="289"/>
      <c r="N2" s="288"/>
      <c r="O2" s="288"/>
      <c r="P2" s="288"/>
      <c r="Q2" s="288"/>
      <c r="AH2" s="288"/>
      <c r="AI2" s="288"/>
      <c r="AJ2" s="288"/>
      <c r="AK2" s="288"/>
      <c r="BC2" s="288"/>
      <c r="BD2" s="288"/>
      <c r="BE2" s="288"/>
      <c r="BF2" s="288"/>
    </row>
    <row r="3" spans="1:63" ht="30.75" customHeight="1">
      <c r="A3" s="318">
        <v>2</v>
      </c>
      <c r="B3" s="342" t="s">
        <v>348</v>
      </c>
      <c r="C3" s="320">
        <v>2</v>
      </c>
      <c r="D3" s="368">
        <v>2</v>
      </c>
      <c r="E3" s="369" t="s">
        <v>488</v>
      </c>
      <c r="F3" s="369" t="s">
        <v>534</v>
      </c>
      <c r="G3" s="369" t="s">
        <v>489</v>
      </c>
      <c r="H3" s="442" t="s">
        <v>553</v>
      </c>
      <c r="I3" s="368"/>
      <c r="J3" s="368"/>
      <c r="M3" s="289"/>
      <c r="N3" s="288"/>
      <c r="O3" s="288"/>
      <c r="P3" s="288"/>
      <c r="Q3" s="288"/>
      <c r="T3" s="289"/>
      <c r="U3" s="289"/>
      <c r="AH3" s="288"/>
      <c r="AI3" s="288"/>
      <c r="AJ3" s="288"/>
      <c r="AK3" s="288"/>
      <c r="AN3" s="289"/>
      <c r="AO3" s="289"/>
      <c r="BC3" s="288"/>
      <c r="BD3" s="288"/>
      <c r="BE3" s="288"/>
      <c r="BF3" s="288"/>
      <c r="BI3" s="289"/>
      <c r="BJ3" s="289"/>
      <c r="BK3" s="289"/>
    </row>
    <row r="4" spans="1:63" ht="30.75" customHeight="1">
      <c r="A4" s="318">
        <v>3</v>
      </c>
      <c r="B4" s="342" t="s">
        <v>348</v>
      </c>
      <c r="C4" s="320">
        <v>3</v>
      </c>
      <c r="D4" s="368">
        <v>3</v>
      </c>
      <c r="E4" s="369" t="s">
        <v>522</v>
      </c>
      <c r="F4" s="369" t="s">
        <v>552</v>
      </c>
      <c r="G4" s="369" t="s">
        <v>523</v>
      </c>
      <c r="H4" s="369" t="s">
        <v>552</v>
      </c>
      <c r="I4" s="368"/>
      <c r="J4" s="368"/>
      <c r="M4" s="289" t="s">
        <v>564</v>
      </c>
      <c r="N4" s="288"/>
      <c r="O4" s="288"/>
      <c r="P4" s="288"/>
      <c r="Q4" s="288"/>
      <c r="T4" s="289"/>
      <c r="U4" s="289"/>
      <c r="AH4" s="288"/>
      <c r="AI4" s="288"/>
      <c r="AJ4" s="288"/>
      <c r="AK4" s="288"/>
      <c r="AN4" s="289"/>
      <c r="AO4" s="289"/>
      <c r="BC4" s="288"/>
      <c r="BD4" s="288"/>
      <c r="BE4" s="288"/>
      <c r="BF4" s="288"/>
      <c r="BI4" s="289"/>
      <c r="BJ4" s="289"/>
      <c r="BK4" s="289"/>
    </row>
    <row r="5" spans="1:63" ht="30.75" customHeight="1">
      <c r="A5" s="318">
        <v>4</v>
      </c>
      <c r="B5" s="342" t="s">
        <v>348</v>
      </c>
      <c r="C5" s="320">
        <v>4</v>
      </c>
      <c r="D5" s="368">
        <v>1</v>
      </c>
      <c r="E5" s="369" t="s">
        <v>506</v>
      </c>
      <c r="F5" s="369" t="s">
        <v>540</v>
      </c>
      <c r="G5" s="369" t="s">
        <v>507</v>
      </c>
      <c r="H5" s="369" t="s">
        <v>540</v>
      </c>
      <c r="I5" s="368"/>
      <c r="J5" s="368"/>
      <c r="L5" s="452"/>
      <c r="M5" s="289"/>
      <c r="N5" s="288"/>
      <c r="O5" s="288"/>
      <c r="P5" s="288"/>
      <c r="Q5" s="288"/>
      <c r="AH5" s="288"/>
      <c r="AI5" s="288"/>
      <c r="AJ5" s="288"/>
      <c r="AK5" s="288"/>
      <c r="BC5" s="288"/>
      <c r="BD5" s="288"/>
      <c r="BE5" s="288"/>
      <c r="BF5" s="288"/>
    </row>
    <row r="6" spans="1:63" ht="30.75" customHeight="1">
      <c r="A6" s="318">
        <v>5</v>
      </c>
      <c r="B6" s="342" t="s">
        <v>348</v>
      </c>
      <c r="C6" s="320">
        <v>5</v>
      </c>
      <c r="D6" s="368">
        <v>5</v>
      </c>
      <c r="E6" s="369" t="s">
        <v>526</v>
      </c>
      <c r="F6" s="440" t="s">
        <v>547</v>
      </c>
      <c r="G6" s="369" t="s">
        <v>421</v>
      </c>
      <c r="H6" s="369" t="s">
        <v>552</v>
      </c>
      <c r="I6" s="368"/>
      <c r="J6" s="368"/>
      <c r="M6" s="289" t="s">
        <v>564</v>
      </c>
      <c r="N6" s="288"/>
      <c r="O6" s="288"/>
      <c r="P6" s="288"/>
      <c r="Q6" s="288"/>
      <c r="AH6" s="288"/>
      <c r="AI6" s="288"/>
      <c r="AJ6" s="288"/>
      <c r="AK6" s="288"/>
      <c r="BC6" s="288"/>
      <c r="BD6" s="288"/>
      <c r="BE6" s="288"/>
      <c r="BF6" s="288"/>
    </row>
    <row r="7" spans="1:63" ht="30.75" customHeight="1">
      <c r="A7" s="318">
        <v>6</v>
      </c>
      <c r="B7" s="342" t="s">
        <v>348</v>
      </c>
      <c r="C7" s="320">
        <v>6</v>
      </c>
      <c r="D7" s="368">
        <v>1</v>
      </c>
      <c r="E7" s="369" t="s">
        <v>496</v>
      </c>
      <c r="F7" s="369" t="s">
        <v>416</v>
      </c>
      <c r="G7" s="369" t="s">
        <v>497</v>
      </c>
      <c r="H7" s="369" t="s">
        <v>537</v>
      </c>
      <c r="I7" s="368"/>
      <c r="J7" s="368"/>
      <c r="M7" s="289" t="s">
        <v>564</v>
      </c>
      <c r="N7" s="288"/>
      <c r="O7" s="288"/>
      <c r="P7" s="288"/>
      <c r="Q7" s="288"/>
      <c r="AH7" s="288"/>
      <c r="AI7" s="288"/>
      <c r="AJ7" s="288"/>
      <c r="AK7" s="288"/>
      <c r="BC7" s="288"/>
      <c r="BD7" s="288"/>
      <c r="BE7" s="288"/>
      <c r="BF7" s="288"/>
    </row>
    <row r="8" spans="1:63" ht="30.75" customHeight="1">
      <c r="A8" s="318">
        <v>7</v>
      </c>
      <c r="B8" s="342" t="s">
        <v>348</v>
      </c>
      <c r="C8" s="320">
        <v>7</v>
      </c>
      <c r="D8" s="368">
        <v>2</v>
      </c>
      <c r="E8" s="369" t="s">
        <v>502</v>
      </c>
      <c r="F8" s="369" t="s">
        <v>539</v>
      </c>
      <c r="G8" s="369" t="s">
        <v>503</v>
      </c>
      <c r="H8" s="369" t="s">
        <v>539</v>
      </c>
      <c r="I8" s="368">
        <v>5</v>
      </c>
      <c r="J8" s="368">
        <v>5</v>
      </c>
      <c r="K8" s="302">
        <v>10</v>
      </c>
      <c r="L8" s="302">
        <v>8</v>
      </c>
      <c r="M8" s="289"/>
      <c r="N8" s="288"/>
      <c r="O8" s="288"/>
      <c r="P8" s="288"/>
      <c r="Q8" s="288"/>
      <c r="AH8" s="288"/>
      <c r="AI8" s="288"/>
      <c r="AJ8" s="288"/>
      <c r="AK8" s="288"/>
      <c r="BC8" s="288"/>
      <c r="BD8" s="288"/>
      <c r="BE8" s="288"/>
      <c r="BF8" s="288"/>
    </row>
    <row r="9" spans="1:63" ht="30.75" customHeight="1">
      <c r="A9" s="318">
        <v>8</v>
      </c>
      <c r="B9" s="342" t="s">
        <v>348</v>
      </c>
      <c r="C9" s="320">
        <v>8</v>
      </c>
      <c r="D9" s="368">
        <v>1</v>
      </c>
      <c r="E9" s="369" t="s">
        <v>272</v>
      </c>
      <c r="F9" s="369" t="s">
        <v>543</v>
      </c>
      <c r="G9" s="369" t="s">
        <v>168</v>
      </c>
      <c r="H9" s="369" t="s">
        <v>543</v>
      </c>
      <c r="I9" s="368"/>
      <c r="J9" s="368"/>
      <c r="M9" s="289"/>
      <c r="N9" s="288"/>
      <c r="O9" s="288"/>
      <c r="P9" s="288"/>
      <c r="Q9" s="288"/>
      <c r="AH9" s="288"/>
      <c r="AI9" s="288"/>
      <c r="AJ9" s="288"/>
      <c r="AK9" s="288"/>
      <c r="BC9" s="288"/>
      <c r="BD9" s="288"/>
      <c r="BE9" s="288"/>
      <c r="BF9" s="288"/>
    </row>
    <row r="10" spans="1:63" ht="30.75" customHeight="1">
      <c r="A10" s="318">
        <v>9</v>
      </c>
      <c r="B10" s="342" t="s">
        <v>348</v>
      </c>
      <c r="C10" s="320">
        <v>9</v>
      </c>
      <c r="D10" s="368">
        <v>1</v>
      </c>
      <c r="E10" s="369" t="s">
        <v>490</v>
      </c>
      <c r="F10" s="369" t="s">
        <v>535</v>
      </c>
      <c r="G10" s="369" t="s">
        <v>491</v>
      </c>
      <c r="H10" s="369" t="s">
        <v>535</v>
      </c>
      <c r="I10" s="368"/>
      <c r="J10" s="368"/>
      <c r="L10" s="452"/>
      <c r="M10" s="289"/>
      <c r="N10" s="288"/>
      <c r="O10" s="288"/>
      <c r="P10" s="288"/>
      <c r="Q10" s="288"/>
      <c r="T10" s="289"/>
      <c r="U10" s="289"/>
      <c r="AH10" s="288"/>
      <c r="AI10" s="288"/>
      <c r="AJ10" s="288"/>
      <c r="AK10" s="288"/>
      <c r="AN10" s="289"/>
      <c r="AO10" s="289"/>
      <c r="BC10" s="288"/>
      <c r="BD10" s="288"/>
      <c r="BE10" s="288"/>
      <c r="BF10" s="288"/>
      <c r="BI10" s="289"/>
      <c r="BJ10" s="289"/>
      <c r="BK10" s="289"/>
    </row>
    <row r="11" spans="1:63" ht="30.75" customHeight="1">
      <c r="A11" s="318">
        <v>10</v>
      </c>
      <c r="B11" s="342" t="s">
        <v>348</v>
      </c>
      <c r="C11" s="320">
        <v>10</v>
      </c>
      <c r="D11" s="368">
        <v>1</v>
      </c>
      <c r="E11" s="369" t="s">
        <v>482</v>
      </c>
      <c r="F11" s="369" t="s">
        <v>532</v>
      </c>
      <c r="G11" s="369" t="s">
        <v>483</v>
      </c>
      <c r="H11" s="369" t="s">
        <v>532</v>
      </c>
      <c r="I11" s="368">
        <v>10</v>
      </c>
      <c r="J11" s="368">
        <v>10</v>
      </c>
      <c r="K11" s="302">
        <v>20</v>
      </c>
      <c r="L11" s="302">
        <v>5</v>
      </c>
      <c r="M11" s="289"/>
      <c r="N11" s="288"/>
      <c r="O11" s="288"/>
      <c r="P11" s="288"/>
      <c r="Q11" s="288"/>
      <c r="T11" s="289"/>
      <c r="U11" s="289"/>
      <c r="AH11" s="288"/>
      <c r="AI11" s="288"/>
      <c r="AJ11" s="288"/>
      <c r="AK11" s="288"/>
      <c r="AN11" s="289"/>
      <c r="AO11" s="289"/>
      <c r="BC11" s="288"/>
      <c r="BD11" s="288"/>
      <c r="BE11" s="288"/>
      <c r="BF11" s="288"/>
      <c r="BI11" s="289"/>
      <c r="BJ11" s="289"/>
      <c r="BK11" s="289"/>
    </row>
    <row r="12" spans="1:63" ht="30.75" customHeight="1">
      <c r="A12" s="318">
        <v>11</v>
      </c>
      <c r="B12" s="342" t="s">
        <v>348</v>
      </c>
      <c r="C12" s="320">
        <v>11</v>
      </c>
      <c r="D12" s="368">
        <v>3</v>
      </c>
      <c r="E12" s="369" t="s">
        <v>499</v>
      </c>
      <c r="F12" s="369" t="s">
        <v>538</v>
      </c>
      <c r="G12" s="369" t="s">
        <v>500</v>
      </c>
      <c r="H12" s="369" t="s">
        <v>537</v>
      </c>
      <c r="I12" s="368"/>
      <c r="J12" s="368"/>
      <c r="M12" s="289"/>
      <c r="N12" s="288"/>
      <c r="O12" s="288"/>
      <c r="P12" s="288"/>
      <c r="Q12" s="288"/>
      <c r="T12" s="289"/>
      <c r="U12" s="289"/>
      <c r="AH12" s="288"/>
      <c r="AI12" s="288"/>
      <c r="AJ12" s="288"/>
      <c r="AK12" s="288"/>
      <c r="AN12" s="289"/>
      <c r="AO12" s="289"/>
      <c r="BC12" s="288"/>
      <c r="BD12" s="288"/>
      <c r="BE12" s="288"/>
      <c r="BF12" s="288"/>
      <c r="BI12" s="289"/>
      <c r="BJ12" s="289"/>
      <c r="BK12" s="289"/>
    </row>
    <row r="13" spans="1:63" ht="30.75" customHeight="1">
      <c r="A13" s="318">
        <v>12</v>
      </c>
      <c r="B13" s="342" t="s">
        <v>348</v>
      </c>
      <c r="C13" s="320">
        <v>12</v>
      </c>
      <c r="D13" s="368">
        <v>1</v>
      </c>
      <c r="E13" s="369" t="s">
        <v>513</v>
      </c>
      <c r="F13" s="369" t="s">
        <v>544</v>
      </c>
      <c r="G13" s="369" t="s">
        <v>514</v>
      </c>
      <c r="H13" s="369" t="s">
        <v>544</v>
      </c>
      <c r="I13" s="368"/>
      <c r="J13" s="368"/>
      <c r="M13" s="289"/>
      <c r="N13" s="288"/>
      <c r="O13" s="288"/>
      <c r="P13" s="288"/>
      <c r="Q13" s="288"/>
      <c r="AH13" s="288"/>
      <c r="AI13" s="288"/>
      <c r="AJ13" s="288"/>
      <c r="AK13" s="288"/>
      <c r="BC13" s="288"/>
      <c r="BD13" s="288"/>
      <c r="BE13" s="288"/>
      <c r="BF13" s="288"/>
    </row>
    <row r="14" spans="1:63" ht="30.75" customHeight="1">
      <c r="A14" s="318">
        <v>13</v>
      </c>
      <c r="B14" s="342" t="s">
        <v>348</v>
      </c>
      <c r="C14" s="320">
        <v>13</v>
      </c>
      <c r="D14" s="368">
        <v>1</v>
      </c>
      <c r="E14" s="369" t="s">
        <v>519</v>
      </c>
      <c r="F14" s="369" t="s">
        <v>552</v>
      </c>
      <c r="G14" s="369" t="s">
        <v>520</v>
      </c>
      <c r="H14" s="369" t="s">
        <v>552</v>
      </c>
      <c r="I14" s="368"/>
      <c r="J14" s="368"/>
      <c r="M14" s="289"/>
      <c r="N14" s="288"/>
      <c r="O14" s="288"/>
      <c r="P14" s="288"/>
      <c r="Q14" s="288"/>
      <c r="AH14" s="288"/>
      <c r="AI14" s="288"/>
      <c r="AJ14" s="288"/>
      <c r="AK14" s="288"/>
      <c r="BC14" s="288"/>
      <c r="BD14" s="288"/>
      <c r="BE14" s="288"/>
      <c r="BF14" s="288"/>
    </row>
    <row r="15" spans="1:63" ht="30.75" customHeight="1">
      <c r="A15" s="318">
        <v>14</v>
      </c>
      <c r="B15" s="342" t="s">
        <v>348</v>
      </c>
      <c r="C15" s="320">
        <v>14</v>
      </c>
      <c r="D15" s="368">
        <v>3</v>
      </c>
      <c r="E15" s="369" t="s">
        <v>510</v>
      </c>
      <c r="F15" s="369" t="s">
        <v>540</v>
      </c>
      <c r="G15" s="369" t="s">
        <v>511</v>
      </c>
      <c r="H15" s="369" t="s">
        <v>541</v>
      </c>
      <c r="I15" s="368">
        <v>25</v>
      </c>
      <c r="J15" s="368"/>
      <c r="K15" s="302">
        <v>25</v>
      </c>
      <c r="L15" s="302">
        <v>4</v>
      </c>
      <c r="M15" s="289" t="s">
        <v>564</v>
      </c>
      <c r="N15" s="288"/>
      <c r="O15" s="288"/>
      <c r="P15" s="288"/>
      <c r="Q15" s="288"/>
      <c r="AH15" s="288"/>
      <c r="AI15" s="288"/>
      <c r="AJ15" s="288"/>
      <c r="AK15" s="288"/>
      <c r="BC15" s="288"/>
      <c r="BD15" s="288"/>
      <c r="BE15" s="288"/>
      <c r="BF15" s="288"/>
    </row>
    <row r="16" spans="1:63" ht="30.75" customHeight="1">
      <c r="A16" s="318">
        <v>15</v>
      </c>
      <c r="B16" s="342" t="s">
        <v>348</v>
      </c>
      <c r="C16" s="320">
        <v>15</v>
      </c>
      <c r="D16" s="368">
        <v>2</v>
      </c>
      <c r="E16" s="369" t="s">
        <v>517</v>
      </c>
      <c r="F16" s="369" t="s">
        <v>545</v>
      </c>
      <c r="G16" s="369" t="s">
        <v>518</v>
      </c>
      <c r="H16" s="369" t="s">
        <v>545</v>
      </c>
      <c r="I16" s="368"/>
      <c r="J16" s="368"/>
      <c r="M16" s="289"/>
      <c r="N16" s="288"/>
      <c r="O16" s="288"/>
      <c r="P16" s="288"/>
      <c r="Q16" s="288"/>
      <c r="AH16" s="288"/>
      <c r="AI16" s="288"/>
      <c r="AJ16" s="288"/>
      <c r="AK16" s="288"/>
      <c r="BC16" s="288"/>
      <c r="BD16" s="288"/>
      <c r="BE16" s="288"/>
      <c r="BF16" s="288"/>
    </row>
    <row r="17" spans="1:58" ht="30.75" customHeight="1">
      <c r="A17" s="318">
        <v>16</v>
      </c>
      <c r="B17" s="342" t="s">
        <v>348</v>
      </c>
      <c r="C17" s="320">
        <v>16</v>
      </c>
      <c r="D17" s="368">
        <v>1</v>
      </c>
      <c r="E17" s="369" t="s">
        <v>475</v>
      </c>
      <c r="F17" s="369" t="s">
        <v>424</v>
      </c>
      <c r="G17" s="369" t="s">
        <v>476</v>
      </c>
      <c r="H17" s="369" t="s">
        <v>422</v>
      </c>
      <c r="I17" s="368"/>
      <c r="J17" s="368"/>
      <c r="M17" s="289"/>
      <c r="N17" s="288"/>
      <c r="O17" s="288"/>
      <c r="P17" s="288"/>
      <c r="Q17" s="288"/>
      <c r="AH17" s="288"/>
      <c r="AI17" s="288"/>
      <c r="AJ17" s="288"/>
      <c r="AK17" s="288"/>
      <c r="BC17" s="288"/>
      <c r="BD17" s="288"/>
      <c r="BE17" s="288"/>
      <c r="BF17" s="288"/>
    </row>
    <row r="18" spans="1:58" ht="30.75" customHeight="1">
      <c r="A18" s="318">
        <v>17</v>
      </c>
      <c r="B18" s="342" t="s">
        <v>348</v>
      </c>
      <c r="C18" s="320">
        <v>17</v>
      </c>
      <c r="D18" s="368">
        <v>3</v>
      </c>
      <c r="E18" s="369" t="s">
        <v>494</v>
      </c>
      <c r="F18" s="369" t="s">
        <v>536</v>
      </c>
      <c r="G18" s="369" t="s">
        <v>495</v>
      </c>
      <c r="H18" s="369" t="s">
        <v>535</v>
      </c>
      <c r="I18" s="368"/>
      <c r="J18" s="368">
        <v>25</v>
      </c>
      <c r="K18" s="302">
        <v>25</v>
      </c>
      <c r="L18" s="302">
        <v>3</v>
      </c>
      <c r="M18" s="289"/>
      <c r="N18" s="288"/>
      <c r="O18" s="288"/>
      <c r="P18" s="288"/>
      <c r="Q18" s="288"/>
      <c r="AH18" s="288"/>
      <c r="AI18" s="288"/>
      <c r="AJ18" s="288"/>
      <c r="AK18" s="288"/>
      <c r="BC18" s="288"/>
      <c r="BD18" s="288"/>
      <c r="BE18" s="288"/>
      <c r="BF18" s="288"/>
    </row>
    <row r="19" spans="1:58" ht="30.75" customHeight="1">
      <c r="A19" s="318">
        <v>18</v>
      </c>
      <c r="B19" s="342" t="s">
        <v>348</v>
      </c>
      <c r="C19" s="320">
        <v>18</v>
      </c>
      <c r="D19" s="368">
        <v>4</v>
      </c>
      <c r="E19" s="369" t="s">
        <v>551</v>
      </c>
      <c r="F19" s="369" t="s">
        <v>540</v>
      </c>
      <c r="G19" s="369" t="s">
        <v>512</v>
      </c>
      <c r="H19" s="369" t="s">
        <v>542</v>
      </c>
      <c r="I19" s="368"/>
      <c r="J19" s="368"/>
      <c r="M19" s="289"/>
      <c r="N19" s="288"/>
      <c r="O19" s="288"/>
      <c r="P19" s="288"/>
      <c r="Q19" s="288"/>
      <c r="AH19" s="288"/>
      <c r="AI19" s="288"/>
      <c r="AJ19" s="288"/>
      <c r="AK19" s="288"/>
      <c r="BC19" s="288"/>
      <c r="BD19" s="288"/>
      <c r="BE19" s="288"/>
      <c r="BF19" s="288"/>
    </row>
    <row r="20" spans="1:58" ht="30.75" customHeight="1">
      <c r="A20" s="318">
        <v>19</v>
      </c>
      <c r="B20" s="342" t="s">
        <v>348</v>
      </c>
      <c r="C20" s="320">
        <v>19</v>
      </c>
      <c r="D20" s="368">
        <v>3</v>
      </c>
      <c r="E20" s="369" t="s">
        <v>504</v>
      </c>
      <c r="F20" s="369" t="s">
        <v>539</v>
      </c>
      <c r="G20" s="369" t="s">
        <v>505</v>
      </c>
      <c r="H20" s="369" t="s">
        <v>539</v>
      </c>
      <c r="I20" s="368"/>
      <c r="J20" s="368"/>
      <c r="L20" s="452"/>
      <c r="M20" s="289"/>
      <c r="N20" s="288"/>
      <c r="O20" s="288"/>
      <c r="P20" s="288"/>
      <c r="Q20" s="288"/>
      <c r="AH20" s="288"/>
      <c r="AI20" s="288"/>
      <c r="AJ20" s="288"/>
      <c r="AK20" s="288"/>
      <c r="BC20" s="288"/>
      <c r="BD20" s="288"/>
      <c r="BE20" s="288"/>
      <c r="BF20" s="288"/>
    </row>
    <row r="21" spans="1:58" ht="30.75" customHeight="1">
      <c r="A21" s="318">
        <v>20</v>
      </c>
      <c r="B21" s="342" t="s">
        <v>348</v>
      </c>
      <c r="C21" s="320">
        <v>20</v>
      </c>
      <c r="D21" s="368">
        <v>1</v>
      </c>
      <c r="E21" s="369" t="s">
        <v>473</v>
      </c>
      <c r="F21" s="369" t="s">
        <v>416</v>
      </c>
      <c r="G21" s="369" t="s">
        <v>627</v>
      </c>
      <c r="H21" s="369" t="s">
        <v>529</v>
      </c>
      <c r="I21" s="368">
        <v>10</v>
      </c>
      <c r="J21" s="368"/>
      <c r="K21" s="302">
        <v>10</v>
      </c>
      <c r="L21" s="302">
        <v>6</v>
      </c>
      <c r="M21" s="289"/>
      <c r="N21" s="288"/>
      <c r="O21" s="288"/>
      <c r="P21" s="804" t="s">
        <v>626</v>
      </c>
      <c r="Q21" s="288"/>
      <c r="AH21" s="288"/>
      <c r="AI21" s="288"/>
      <c r="AJ21" s="288"/>
      <c r="AK21" s="288"/>
      <c r="BC21" s="288"/>
      <c r="BD21" s="288"/>
      <c r="BE21" s="288"/>
      <c r="BF21" s="288"/>
    </row>
    <row r="22" spans="1:58" ht="30.75" customHeight="1">
      <c r="A22" s="318">
        <v>21</v>
      </c>
      <c r="B22" s="342" t="s">
        <v>348</v>
      </c>
      <c r="C22" s="320">
        <v>21</v>
      </c>
      <c r="D22" s="368">
        <v>2</v>
      </c>
      <c r="E22" s="369" t="s">
        <v>521</v>
      </c>
      <c r="F22" s="371" t="s">
        <v>552</v>
      </c>
      <c r="G22" s="369" t="s">
        <v>420</v>
      </c>
      <c r="H22" s="369" t="s">
        <v>552</v>
      </c>
      <c r="I22" s="368"/>
      <c r="J22" s="368"/>
      <c r="M22" s="289"/>
      <c r="N22" s="288"/>
      <c r="O22" s="288"/>
      <c r="P22" s="288"/>
      <c r="Q22" s="288"/>
      <c r="AH22" s="288"/>
      <c r="AI22" s="288"/>
      <c r="AJ22" s="288"/>
      <c r="AK22" s="288"/>
      <c r="BC22" s="288"/>
      <c r="BD22" s="288"/>
      <c r="BE22" s="288"/>
      <c r="BF22" s="288"/>
    </row>
    <row r="23" spans="1:58" ht="30.75" customHeight="1">
      <c r="A23" s="318">
        <v>22</v>
      </c>
      <c r="B23" s="342" t="s">
        <v>348</v>
      </c>
      <c r="C23" s="320">
        <v>22</v>
      </c>
      <c r="D23" s="368">
        <v>1</v>
      </c>
      <c r="E23" s="369" t="s">
        <v>479</v>
      </c>
      <c r="F23" s="369" t="s">
        <v>530</v>
      </c>
      <c r="G23" s="369" t="s">
        <v>480</v>
      </c>
      <c r="H23" s="369" t="s">
        <v>422</v>
      </c>
      <c r="I23" s="368"/>
      <c r="J23" s="368"/>
      <c r="M23" s="289"/>
      <c r="N23" s="288"/>
      <c r="O23" s="288"/>
      <c r="P23" s="288"/>
      <c r="Q23" s="288"/>
      <c r="AH23" s="288"/>
      <c r="AI23" s="288"/>
      <c r="AJ23" s="288"/>
      <c r="AK23" s="288"/>
      <c r="BC23" s="288"/>
      <c r="BD23" s="288"/>
      <c r="BE23" s="288"/>
      <c r="BF23" s="288"/>
    </row>
    <row r="24" spans="1:58" ht="30.75" customHeight="1">
      <c r="A24" s="318">
        <v>23</v>
      </c>
      <c r="B24" s="342" t="s">
        <v>348</v>
      </c>
      <c r="C24" s="320">
        <v>23</v>
      </c>
      <c r="D24" s="368">
        <v>2</v>
      </c>
      <c r="E24" s="369" t="s">
        <v>484</v>
      </c>
      <c r="F24" s="369" t="s">
        <v>533</v>
      </c>
      <c r="G24" s="369" t="s">
        <v>485</v>
      </c>
      <c r="H24" s="369" t="s">
        <v>532</v>
      </c>
      <c r="I24" s="368"/>
      <c r="J24" s="368"/>
      <c r="M24" s="289"/>
      <c r="N24" s="288"/>
      <c r="O24" s="288"/>
      <c r="P24" s="288"/>
      <c r="Q24" s="288"/>
      <c r="AH24" s="288"/>
      <c r="AI24" s="288"/>
      <c r="AJ24" s="288"/>
      <c r="AK24" s="288"/>
      <c r="BC24" s="288"/>
      <c r="BD24" s="288"/>
      <c r="BE24" s="288"/>
      <c r="BF24" s="288"/>
    </row>
    <row r="25" spans="1:58" ht="30.75" customHeight="1">
      <c r="A25" s="318">
        <v>24</v>
      </c>
      <c r="B25" s="342" t="s">
        <v>348</v>
      </c>
      <c r="C25" s="320">
        <v>24</v>
      </c>
      <c r="D25" s="368">
        <v>6</v>
      </c>
      <c r="E25" s="369" t="s">
        <v>527</v>
      </c>
      <c r="F25" s="440" t="s">
        <v>548</v>
      </c>
      <c r="G25" s="369" t="s">
        <v>528</v>
      </c>
      <c r="H25" s="369" t="s">
        <v>552</v>
      </c>
      <c r="I25" s="368"/>
      <c r="J25" s="368">
        <v>10</v>
      </c>
      <c r="K25" s="302">
        <v>10</v>
      </c>
      <c r="L25" s="302">
        <v>7</v>
      </c>
      <c r="M25" s="289"/>
      <c r="N25" s="288"/>
      <c r="O25" s="288"/>
      <c r="P25" s="288"/>
      <c r="Q25" s="288"/>
      <c r="AH25" s="288"/>
      <c r="AI25" s="288"/>
      <c r="AJ25" s="288"/>
      <c r="AK25" s="288"/>
      <c r="BC25" s="288"/>
      <c r="BD25" s="288"/>
      <c r="BE25" s="288"/>
      <c r="BF25" s="288"/>
    </row>
    <row r="26" spans="1:58" ht="30.75" customHeight="1">
      <c r="A26" s="318">
        <v>25</v>
      </c>
      <c r="B26" s="342" t="s">
        <v>348</v>
      </c>
      <c r="C26" s="320">
        <v>25</v>
      </c>
      <c r="D26" s="368">
        <v>2</v>
      </c>
      <c r="E26" s="369" t="s">
        <v>498</v>
      </c>
      <c r="F26" s="369" t="s">
        <v>537</v>
      </c>
      <c r="G26" s="369" t="s">
        <v>423</v>
      </c>
      <c r="H26" s="369" t="s">
        <v>537</v>
      </c>
      <c r="I26" s="368"/>
      <c r="J26" s="368"/>
      <c r="M26" s="289"/>
      <c r="N26" s="288"/>
      <c r="O26" s="288"/>
      <c r="P26" s="288"/>
      <c r="Q26" s="288"/>
      <c r="AH26" s="288"/>
      <c r="AI26" s="288"/>
      <c r="AJ26" s="288"/>
      <c r="AK26" s="288"/>
      <c r="BC26" s="288"/>
      <c r="BD26" s="288"/>
      <c r="BE26" s="288"/>
      <c r="BF26" s="288"/>
    </row>
    <row r="27" spans="1:58" ht="30.75" customHeight="1">
      <c r="A27" s="318">
        <v>26</v>
      </c>
      <c r="B27" s="342" t="s">
        <v>348</v>
      </c>
      <c r="C27" s="320">
        <v>26</v>
      </c>
      <c r="D27" s="368">
        <v>1</v>
      </c>
      <c r="E27" s="369" t="s">
        <v>515</v>
      </c>
      <c r="F27" s="369" t="s">
        <v>545</v>
      </c>
      <c r="G27" s="369" t="s">
        <v>516</v>
      </c>
      <c r="H27" s="369" t="s">
        <v>546</v>
      </c>
      <c r="I27" s="368"/>
      <c r="J27" s="368"/>
      <c r="L27" s="452"/>
      <c r="M27" s="289"/>
      <c r="N27" s="288"/>
      <c r="O27" s="288"/>
      <c r="P27" s="288"/>
      <c r="Q27" s="288"/>
      <c r="AH27" s="288"/>
      <c r="AI27" s="288"/>
      <c r="AJ27" s="288"/>
      <c r="AK27" s="288"/>
      <c r="BC27" s="288"/>
      <c r="BD27" s="288"/>
      <c r="BE27" s="288"/>
      <c r="BF27" s="288"/>
    </row>
    <row r="28" spans="1:58" ht="30.75" customHeight="1">
      <c r="A28" s="318">
        <v>27</v>
      </c>
      <c r="B28" s="342" t="s">
        <v>348</v>
      </c>
      <c r="C28" s="320">
        <v>27</v>
      </c>
      <c r="D28" s="368">
        <v>2</v>
      </c>
      <c r="E28" s="369" t="s">
        <v>492</v>
      </c>
      <c r="F28" s="369" t="s">
        <v>422</v>
      </c>
      <c r="G28" s="369" t="s">
        <v>493</v>
      </c>
      <c r="H28" s="369" t="s">
        <v>535</v>
      </c>
      <c r="I28" s="368"/>
      <c r="J28" s="368">
        <v>10</v>
      </c>
      <c r="K28" s="302">
        <v>10</v>
      </c>
      <c r="L28" s="302">
        <v>10</v>
      </c>
      <c r="M28" s="289"/>
      <c r="N28" s="288"/>
      <c r="O28" s="288"/>
      <c r="P28" s="288"/>
      <c r="Q28" s="288"/>
      <c r="AH28" s="288"/>
      <c r="AI28" s="288"/>
      <c r="AJ28" s="288"/>
      <c r="AK28" s="288"/>
      <c r="BC28" s="288"/>
      <c r="BD28" s="288"/>
      <c r="BE28" s="288"/>
      <c r="BF28" s="288"/>
    </row>
    <row r="29" spans="1:58" ht="30.75" customHeight="1">
      <c r="A29" s="318">
        <v>28</v>
      </c>
      <c r="B29" s="342" t="s">
        <v>348</v>
      </c>
      <c r="C29" s="320">
        <v>28</v>
      </c>
      <c r="D29" s="368">
        <v>1</v>
      </c>
      <c r="E29" s="369" t="s">
        <v>486</v>
      </c>
      <c r="F29" s="442" t="s">
        <v>553</v>
      </c>
      <c r="G29" s="369" t="s">
        <v>487</v>
      </c>
      <c r="H29" s="369" t="s">
        <v>534</v>
      </c>
      <c r="I29" s="368"/>
      <c r="J29" s="368"/>
      <c r="M29" s="289"/>
      <c r="N29" s="288"/>
      <c r="O29" s="288"/>
      <c r="P29" s="288"/>
      <c r="Q29" s="288"/>
      <c r="AH29" s="288"/>
      <c r="AI29" s="288"/>
      <c r="AJ29" s="288"/>
      <c r="AK29" s="288"/>
      <c r="BC29" s="288"/>
      <c r="BD29" s="288"/>
      <c r="BE29" s="288"/>
      <c r="BF29" s="288"/>
    </row>
    <row r="30" spans="1:58" ht="30.75" customHeight="1">
      <c r="A30" s="318">
        <v>29</v>
      </c>
      <c r="B30" s="342" t="s">
        <v>348</v>
      </c>
      <c r="C30" s="320">
        <v>29</v>
      </c>
      <c r="D30" s="368">
        <v>2</v>
      </c>
      <c r="E30" s="369" t="s">
        <v>508</v>
      </c>
      <c r="F30" s="369" t="s">
        <v>540</v>
      </c>
      <c r="G30" s="369" t="s">
        <v>509</v>
      </c>
      <c r="H30" s="369" t="s">
        <v>540</v>
      </c>
      <c r="I30" s="368"/>
      <c r="J30" s="368"/>
      <c r="L30" s="452"/>
      <c r="M30" s="289"/>
      <c r="N30" s="288"/>
      <c r="O30" s="288"/>
      <c r="P30" s="288"/>
      <c r="Q30" s="288"/>
      <c r="AH30" s="288"/>
      <c r="AI30" s="288"/>
      <c r="AJ30" s="288"/>
      <c r="AK30" s="288"/>
      <c r="BC30" s="288"/>
      <c r="BD30" s="288"/>
      <c r="BE30" s="288"/>
      <c r="BF30" s="288"/>
    </row>
    <row r="31" spans="1:58" ht="30.75" customHeight="1">
      <c r="A31" s="318">
        <v>30</v>
      </c>
      <c r="B31" s="342" t="s">
        <v>348</v>
      </c>
      <c r="C31" s="320">
        <v>30</v>
      </c>
      <c r="D31" s="368">
        <v>1</v>
      </c>
      <c r="E31" s="369" t="s">
        <v>501</v>
      </c>
      <c r="F31" s="369" t="s">
        <v>539</v>
      </c>
      <c r="G31" s="369" t="s">
        <v>549</v>
      </c>
      <c r="H31" s="369" t="s">
        <v>550</v>
      </c>
      <c r="I31" s="368">
        <v>25</v>
      </c>
      <c r="J31" s="368">
        <v>25</v>
      </c>
      <c r="K31" s="302">
        <v>50</v>
      </c>
      <c r="L31" s="302">
        <v>2</v>
      </c>
      <c r="M31" s="289"/>
      <c r="N31" s="288"/>
      <c r="O31" s="288"/>
      <c r="P31" s="288"/>
      <c r="Q31" s="288"/>
      <c r="AH31" s="288"/>
      <c r="AI31" s="288"/>
      <c r="AJ31" s="288"/>
      <c r="AK31" s="288"/>
      <c r="BC31" s="288"/>
      <c r="BD31" s="288"/>
      <c r="BE31" s="288"/>
      <c r="BF31" s="288"/>
    </row>
    <row r="32" spans="1:58" ht="30.75" customHeight="1">
      <c r="A32" s="318">
        <v>31</v>
      </c>
      <c r="B32" s="342" t="s">
        <v>348</v>
      </c>
      <c r="C32" s="320">
        <v>31</v>
      </c>
      <c r="D32" s="368">
        <v>2</v>
      </c>
      <c r="E32" s="369" t="s">
        <v>477</v>
      </c>
      <c r="F32" s="369" t="s">
        <v>424</v>
      </c>
      <c r="G32" s="369" t="s">
        <v>478</v>
      </c>
      <c r="H32" s="369" t="s">
        <v>424</v>
      </c>
      <c r="I32" s="368"/>
      <c r="J32" s="368"/>
      <c r="M32" s="289"/>
      <c r="N32" s="288"/>
      <c r="O32" s="288"/>
      <c r="P32" s="288"/>
      <c r="Q32" s="288"/>
      <c r="AH32" s="288"/>
      <c r="AI32" s="288"/>
      <c r="AJ32" s="288"/>
      <c r="AK32" s="288"/>
      <c r="BC32" s="288"/>
      <c r="BD32" s="288"/>
      <c r="BE32" s="288"/>
      <c r="BF32" s="288"/>
    </row>
    <row r="33" spans="1:58" ht="30.75" customHeight="1">
      <c r="A33" s="318">
        <v>32</v>
      </c>
      <c r="B33" s="342" t="s">
        <v>348</v>
      </c>
      <c r="C33" s="320">
        <v>32</v>
      </c>
      <c r="D33" s="368">
        <v>4</v>
      </c>
      <c r="E33" s="369" t="s">
        <v>524</v>
      </c>
      <c r="F33" s="369" t="s">
        <v>552</v>
      </c>
      <c r="G33" s="369" t="s">
        <v>525</v>
      </c>
      <c r="H33" s="440" t="s">
        <v>531</v>
      </c>
      <c r="I33" s="368"/>
      <c r="J33" s="368"/>
      <c r="M33" s="289"/>
      <c r="N33" s="288"/>
      <c r="O33" s="288"/>
      <c r="P33" s="288"/>
      <c r="Q33" s="288"/>
      <c r="AH33" s="288"/>
      <c r="AI33" s="288"/>
      <c r="AJ33" s="288"/>
      <c r="AK33" s="288"/>
      <c r="BC33" s="288"/>
      <c r="BD33" s="288"/>
      <c r="BE33" s="288"/>
      <c r="BF33" s="288"/>
    </row>
    <row r="34" spans="1:58" ht="30.75" customHeight="1">
      <c r="A34" s="318">
        <v>33</v>
      </c>
      <c r="B34" s="342" t="s">
        <v>348</v>
      </c>
      <c r="C34" s="320"/>
      <c r="D34" s="368"/>
      <c r="E34" s="441"/>
      <c r="F34" s="441"/>
      <c r="G34" s="369"/>
      <c r="H34" s="369"/>
      <c r="I34" s="368"/>
      <c r="J34" s="368"/>
      <c r="M34" s="289"/>
      <c r="N34" s="288"/>
      <c r="O34" s="288"/>
      <c r="P34" s="288"/>
      <c r="Q34" s="288"/>
      <c r="AH34" s="288"/>
      <c r="AI34" s="288"/>
      <c r="AJ34" s="288"/>
      <c r="AK34" s="288"/>
      <c r="BC34" s="288"/>
      <c r="BD34" s="288"/>
      <c r="BE34" s="288"/>
      <c r="BF34" s="288"/>
    </row>
    <row r="35" spans="1:58" ht="30.75" customHeight="1">
      <c r="A35" s="318">
        <v>34</v>
      </c>
      <c r="B35" s="342" t="s">
        <v>348</v>
      </c>
      <c r="C35" s="320"/>
      <c r="D35" s="368"/>
      <c r="E35" s="441"/>
      <c r="F35" s="441"/>
      <c r="G35" s="369"/>
      <c r="H35" s="369"/>
      <c r="I35" s="368"/>
      <c r="J35" s="368"/>
      <c r="M35" s="289"/>
      <c r="N35" s="288"/>
      <c r="O35" s="288"/>
      <c r="P35" s="288"/>
      <c r="Q35" s="288"/>
      <c r="AH35" s="288"/>
      <c r="AI35" s="288"/>
      <c r="AJ35" s="288"/>
      <c r="AK35" s="288"/>
      <c r="BC35" s="288"/>
      <c r="BD35" s="288"/>
      <c r="BE35" s="288"/>
      <c r="BF35" s="288"/>
    </row>
    <row r="36" spans="1:58" ht="30.75" customHeight="1">
      <c r="A36" s="318">
        <v>35</v>
      </c>
      <c r="B36" s="342" t="s">
        <v>348</v>
      </c>
      <c r="C36" s="320"/>
      <c r="D36" s="368"/>
      <c r="E36" s="441"/>
      <c r="F36" s="441"/>
      <c r="G36" s="369"/>
      <c r="H36" s="369"/>
      <c r="I36" s="368"/>
      <c r="J36" s="368"/>
      <c r="M36" s="289"/>
      <c r="N36" s="288"/>
      <c r="O36" s="288"/>
      <c r="P36" s="288"/>
      <c r="Q36" s="288"/>
      <c r="AH36" s="288"/>
      <c r="AI36" s="288"/>
      <c r="AJ36" s="288"/>
      <c r="AK36" s="288"/>
      <c r="BC36" s="288"/>
      <c r="BD36" s="288"/>
      <c r="BE36" s="288"/>
      <c r="BF36" s="288"/>
    </row>
    <row r="37" spans="1:58" ht="30.75" customHeight="1">
      <c r="A37" s="318">
        <v>36</v>
      </c>
      <c r="B37" s="342" t="s">
        <v>348</v>
      </c>
      <c r="C37" s="320"/>
      <c r="D37" s="368"/>
      <c r="E37" s="441"/>
      <c r="F37" s="441"/>
      <c r="G37" s="369"/>
      <c r="H37" s="369"/>
      <c r="I37" s="368"/>
      <c r="J37" s="368"/>
      <c r="M37" s="289"/>
      <c r="N37" s="288"/>
      <c r="O37" s="288"/>
      <c r="P37" s="288"/>
      <c r="Q37" s="288"/>
      <c r="AH37" s="288"/>
      <c r="AI37" s="288"/>
      <c r="AJ37" s="288"/>
      <c r="AK37" s="288"/>
      <c r="BC37" s="288"/>
      <c r="BD37" s="288"/>
      <c r="BE37" s="288"/>
      <c r="BF37" s="288"/>
    </row>
    <row r="38" spans="1:58" ht="30.75" customHeight="1">
      <c r="A38" s="318">
        <v>37</v>
      </c>
      <c r="B38" s="342" t="s">
        <v>348</v>
      </c>
      <c r="C38" s="320"/>
      <c r="D38" s="368"/>
      <c r="E38" s="441"/>
      <c r="F38" s="441"/>
      <c r="G38" s="369"/>
      <c r="H38" s="369"/>
      <c r="I38" s="368"/>
      <c r="J38" s="368"/>
      <c r="M38" s="289"/>
      <c r="N38" s="288"/>
      <c r="O38" s="288"/>
      <c r="P38" s="288"/>
      <c r="Q38" s="288"/>
      <c r="AH38" s="288"/>
      <c r="AI38" s="288"/>
      <c r="AJ38" s="288"/>
      <c r="AK38" s="288"/>
      <c r="BC38" s="288"/>
      <c r="BD38" s="288"/>
      <c r="BE38" s="288"/>
      <c r="BF38" s="288"/>
    </row>
    <row r="39" spans="1:58" ht="30.75" customHeight="1">
      <c r="A39" s="318">
        <v>38</v>
      </c>
      <c r="B39" s="342" t="s">
        <v>348</v>
      </c>
      <c r="C39" s="320"/>
      <c r="D39" s="368"/>
      <c r="E39" s="441"/>
      <c r="F39" s="441"/>
      <c r="G39" s="369"/>
      <c r="H39" s="369"/>
      <c r="I39" s="368"/>
      <c r="J39" s="368"/>
      <c r="M39" s="289"/>
      <c r="N39" s="288"/>
      <c r="O39" s="288"/>
      <c r="P39" s="288"/>
      <c r="Q39" s="288"/>
      <c r="AH39" s="288"/>
      <c r="AI39" s="288"/>
      <c r="AJ39" s="288"/>
      <c r="AK39" s="288"/>
      <c r="BC39" s="288"/>
      <c r="BD39" s="288"/>
      <c r="BE39" s="288"/>
      <c r="BF39" s="288"/>
    </row>
    <row r="40" spans="1:58" ht="30.75" customHeight="1">
      <c r="A40" s="318">
        <v>39</v>
      </c>
      <c r="B40" s="342" t="s">
        <v>348</v>
      </c>
      <c r="C40" s="320"/>
      <c r="D40" s="368"/>
      <c r="E40" s="441"/>
      <c r="F40" s="441"/>
      <c r="G40" s="369"/>
      <c r="H40" s="369"/>
      <c r="I40" s="368"/>
      <c r="J40" s="368"/>
      <c r="M40" s="289"/>
      <c r="N40" s="288"/>
      <c r="O40" s="288"/>
      <c r="P40" s="288"/>
      <c r="Q40" s="288"/>
      <c r="AH40" s="288"/>
      <c r="AI40" s="288"/>
      <c r="AJ40" s="288"/>
      <c r="AK40" s="288"/>
      <c r="BC40" s="288"/>
      <c r="BD40" s="288"/>
      <c r="BE40" s="288"/>
      <c r="BF40" s="288"/>
    </row>
    <row r="41" spans="1:58" ht="30.75" customHeight="1">
      <c r="A41" s="318">
        <v>40</v>
      </c>
      <c r="B41" s="342" t="s">
        <v>348</v>
      </c>
      <c r="C41" s="320"/>
      <c r="D41" s="368"/>
      <c r="E41" s="441"/>
      <c r="F41" s="441"/>
      <c r="G41" s="369"/>
      <c r="H41" s="369"/>
      <c r="I41" s="368"/>
      <c r="J41" s="368"/>
      <c r="M41" s="289"/>
      <c r="N41" s="288"/>
      <c r="O41" s="288"/>
      <c r="P41" s="288"/>
      <c r="Q41" s="288"/>
      <c r="AH41" s="288"/>
      <c r="AI41" s="288"/>
      <c r="AJ41" s="288"/>
      <c r="AK41" s="288"/>
      <c r="BC41" s="288"/>
      <c r="BD41" s="288"/>
      <c r="BE41" s="288"/>
      <c r="BF41" s="288"/>
    </row>
    <row r="42" spans="1:58" ht="30.75" customHeight="1">
      <c r="A42" s="343"/>
      <c r="B42" s="344"/>
      <c r="C42" s="345"/>
      <c r="D42" s="370"/>
      <c r="E42" s="288"/>
      <c r="F42" s="288"/>
      <c r="G42" s="439"/>
      <c r="H42" s="439"/>
      <c r="I42" s="370"/>
      <c r="J42" s="370"/>
      <c r="M42" s="289"/>
      <c r="N42" s="288"/>
      <c r="O42" s="288"/>
      <c r="P42" s="288"/>
      <c r="Q42" s="288"/>
      <c r="AH42" s="288"/>
      <c r="AI42" s="288"/>
      <c r="AJ42" s="288"/>
      <c r="AK42" s="288"/>
      <c r="BC42" s="288"/>
      <c r="BD42" s="288"/>
      <c r="BE42" s="288"/>
      <c r="BF42" s="288"/>
    </row>
    <row r="43" spans="1:58" ht="30.75" customHeight="1">
      <c r="A43" s="318">
        <v>1</v>
      </c>
      <c r="B43" s="319" t="s">
        <v>349</v>
      </c>
      <c r="C43" s="320">
        <v>101</v>
      </c>
      <c r="D43" s="368">
        <v>1</v>
      </c>
      <c r="E43" s="369" t="s">
        <v>554</v>
      </c>
      <c r="F43" s="369" t="s">
        <v>562</v>
      </c>
      <c r="G43" s="369" t="s">
        <v>555</v>
      </c>
      <c r="H43" s="369" t="s">
        <v>562</v>
      </c>
      <c r="I43" s="368">
        <v>35</v>
      </c>
      <c r="J43" s="368">
        <v>45</v>
      </c>
      <c r="K43" s="302">
        <v>70</v>
      </c>
      <c r="L43" s="302">
        <v>1</v>
      </c>
      <c r="M43" s="289"/>
      <c r="N43" s="288"/>
      <c r="O43" s="288"/>
      <c r="P43" s="288"/>
      <c r="Q43" s="288"/>
      <c r="AH43" s="288"/>
      <c r="AI43" s="288"/>
      <c r="AJ43" s="288"/>
      <c r="AK43" s="288"/>
      <c r="BC43" s="288"/>
      <c r="BD43" s="288"/>
      <c r="BE43" s="288"/>
      <c r="BF43" s="288"/>
    </row>
    <row r="44" spans="1:58" ht="30.75" customHeight="1">
      <c r="A44" s="318">
        <v>2</v>
      </c>
      <c r="B44" s="319" t="s">
        <v>349</v>
      </c>
      <c r="C44" s="320">
        <v>102</v>
      </c>
      <c r="D44" s="368">
        <v>2</v>
      </c>
      <c r="E44" s="369" t="s">
        <v>558</v>
      </c>
      <c r="F44" s="369" t="s">
        <v>539</v>
      </c>
      <c r="G44" s="369" t="s">
        <v>559</v>
      </c>
      <c r="H44" s="369" t="s">
        <v>416</v>
      </c>
      <c r="I44" s="368"/>
      <c r="J44" s="368"/>
      <c r="N44" s="288"/>
      <c r="O44" s="288"/>
      <c r="P44" s="288"/>
      <c r="Q44" s="288"/>
      <c r="AH44" s="288"/>
      <c r="AI44" s="288"/>
      <c r="AJ44" s="288"/>
      <c r="AK44" s="288"/>
      <c r="BC44" s="288"/>
      <c r="BD44" s="288"/>
      <c r="BE44" s="288"/>
      <c r="BF44" s="288"/>
    </row>
    <row r="45" spans="1:58" ht="30.75" customHeight="1">
      <c r="A45" s="318">
        <v>3</v>
      </c>
      <c r="B45" s="319" t="s">
        <v>349</v>
      </c>
      <c r="C45" s="320">
        <v>103</v>
      </c>
      <c r="D45" s="368">
        <v>1</v>
      </c>
      <c r="E45" s="369" t="s">
        <v>556</v>
      </c>
      <c r="F45" s="369" t="s">
        <v>563</v>
      </c>
      <c r="G45" s="369" t="s">
        <v>557</v>
      </c>
      <c r="H45" s="369" t="s">
        <v>416</v>
      </c>
      <c r="I45" s="368"/>
      <c r="J45" s="368"/>
      <c r="M45" s="289"/>
      <c r="N45" s="288"/>
      <c r="O45" s="288"/>
      <c r="P45" s="288"/>
      <c r="Q45" s="288"/>
      <c r="AH45" s="288"/>
      <c r="AI45" s="288"/>
      <c r="AJ45" s="288"/>
      <c r="AK45" s="288"/>
      <c r="BC45" s="288"/>
      <c r="BD45" s="288"/>
      <c r="BE45" s="288"/>
      <c r="BF45" s="288"/>
    </row>
    <row r="46" spans="1:58" ht="30.75" customHeight="1">
      <c r="A46" s="318">
        <v>4</v>
      </c>
      <c r="B46" s="319" t="s">
        <v>349</v>
      </c>
      <c r="C46" s="320">
        <v>104</v>
      </c>
      <c r="D46" s="368">
        <v>1</v>
      </c>
      <c r="E46" s="369" t="s">
        <v>560</v>
      </c>
      <c r="F46" s="369" t="s">
        <v>535</v>
      </c>
      <c r="G46" s="369" t="s">
        <v>561</v>
      </c>
      <c r="H46" s="369" t="s">
        <v>545</v>
      </c>
      <c r="I46" s="368">
        <v>45</v>
      </c>
      <c r="J46" s="368"/>
      <c r="L46" s="302">
        <v>2</v>
      </c>
      <c r="N46" s="288"/>
      <c r="O46" s="288"/>
      <c r="P46" s="288"/>
      <c r="Q46" s="288"/>
      <c r="AH46" s="288"/>
      <c r="AI46" s="288"/>
      <c r="AJ46" s="288"/>
      <c r="AK46" s="288"/>
      <c r="BC46" s="288"/>
      <c r="BD46" s="288"/>
      <c r="BE46" s="288"/>
      <c r="BF46" s="288"/>
    </row>
    <row r="47" spans="1:58" ht="30.75" customHeight="1">
      <c r="A47" s="318">
        <v>5</v>
      </c>
      <c r="B47" s="319" t="s">
        <v>349</v>
      </c>
      <c r="C47" s="320"/>
      <c r="D47" s="368"/>
      <c r="E47" s="441"/>
      <c r="F47" s="441"/>
      <c r="G47" s="369"/>
      <c r="H47" s="369"/>
      <c r="I47" s="368"/>
      <c r="J47" s="368"/>
      <c r="M47" s="289"/>
      <c r="N47" s="288"/>
      <c r="O47" s="288"/>
      <c r="P47" s="288"/>
      <c r="Q47" s="288"/>
      <c r="AH47" s="288"/>
      <c r="AI47" s="288"/>
      <c r="AJ47" s="288"/>
      <c r="AK47" s="288"/>
      <c r="BC47" s="288"/>
      <c r="BD47" s="288"/>
      <c r="BE47" s="288"/>
      <c r="BF47" s="288"/>
    </row>
    <row r="48" spans="1:58" ht="30.75" customHeight="1">
      <c r="A48" s="318">
        <v>6</v>
      </c>
      <c r="B48" s="319" t="s">
        <v>349</v>
      </c>
      <c r="C48" s="320"/>
      <c r="D48" s="368"/>
      <c r="E48" s="441"/>
      <c r="F48" s="441"/>
      <c r="G48" s="369"/>
      <c r="H48" s="369"/>
      <c r="I48" s="368"/>
      <c r="J48" s="368"/>
      <c r="N48" s="288"/>
      <c r="O48" s="288"/>
      <c r="P48" s="288"/>
      <c r="Q48" s="288"/>
      <c r="AH48" s="288"/>
      <c r="AI48" s="288"/>
      <c r="AJ48" s="288"/>
      <c r="AK48" s="288"/>
      <c r="BC48" s="288"/>
      <c r="BD48" s="288"/>
      <c r="BE48" s="288"/>
      <c r="BF48" s="288"/>
    </row>
    <row r="49" spans="1:65" ht="30.75" customHeight="1">
      <c r="A49" s="318">
        <v>7</v>
      </c>
      <c r="B49" s="319" t="s">
        <v>349</v>
      </c>
      <c r="C49" s="320"/>
      <c r="D49" s="368"/>
      <c r="E49" s="441"/>
      <c r="F49" s="441"/>
      <c r="G49" s="369"/>
      <c r="H49" s="369"/>
      <c r="I49" s="368"/>
      <c r="J49" s="368"/>
      <c r="N49" s="288"/>
      <c r="O49" s="288"/>
      <c r="P49" s="288"/>
      <c r="Q49" s="288"/>
      <c r="R49" s="292"/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293"/>
      <c r="AG49" s="293"/>
      <c r="AH49" s="288"/>
      <c r="AI49" s="288"/>
      <c r="AJ49" s="288"/>
      <c r="AK49" s="288"/>
      <c r="AL49" s="292"/>
      <c r="AM49" s="292"/>
      <c r="AN49" s="292"/>
      <c r="AO49" s="292"/>
      <c r="AP49" s="292"/>
      <c r="AQ49" s="292"/>
      <c r="AR49" s="293"/>
      <c r="AS49" s="293"/>
      <c r="AT49" s="293"/>
      <c r="BC49" s="288"/>
      <c r="BD49" s="288"/>
      <c r="BE49" s="288"/>
      <c r="BF49" s="288"/>
      <c r="BG49" s="292"/>
      <c r="BH49" s="292"/>
      <c r="BI49" s="292"/>
      <c r="BJ49" s="292"/>
      <c r="BK49" s="292"/>
      <c r="BL49" s="292"/>
      <c r="BM49" s="292"/>
    </row>
    <row r="50" spans="1:65" ht="30.75" customHeight="1">
      <c r="A50" s="318">
        <v>8</v>
      </c>
      <c r="B50" s="319" t="s">
        <v>349</v>
      </c>
      <c r="C50" s="320"/>
      <c r="D50" s="368"/>
      <c r="E50" s="441"/>
      <c r="F50" s="441"/>
      <c r="G50" s="369"/>
      <c r="H50" s="369"/>
      <c r="I50" s="368"/>
      <c r="J50" s="368"/>
      <c r="N50" s="288"/>
      <c r="O50" s="288"/>
      <c r="P50" s="288"/>
      <c r="Q50" s="288"/>
      <c r="R50" s="292"/>
      <c r="S50" s="292"/>
      <c r="T50" s="292"/>
      <c r="U50" s="292"/>
      <c r="V50" s="292"/>
      <c r="W50" s="292"/>
      <c r="X50" s="292"/>
      <c r="Y50" s="292"/>
      <c r="Z50" s="292"/>
      <c r="AA50" s="292"/>
      <c r="AB50" s="292"/>
      <c r="AC50" s="292"/>
      <c r="AD50" s="292"/>
      <c r="AE50" s="292"/>
      <c r="AF50" s="293"/>
      <c r="AG50" s="293"/>
      <c r="AH50" s="288"/>
      <c r="AI50" s="288"/>
      <c r="AJ50" s="288"/>
      <c r="AK50" s="288"/>
      <c r="AL50" s="292"/>
      <c r="AM50" s="292"/>
      <c r="AN50" s="292"/>
      <c r="AO50" s="292"/>
      <c r="AP50" s="292"/>
      <c r="AQ50" s="292"/>
      <c r="AR50" s="293"/>
      <c r="AS50" s="293"/>
      <c r="AT50" s="293"/>
      <c r="BC50" s="288"/>
      <c r="BD50" s="288"/>
      <c r="BE50" s="288"/>
      <c r="BF50" s="288"/>
      <c r="BG50" s="292"/>
      <c r="BH50" s="292"/>
      <c r="BI50" s="292"/>
      <c r="BJ50" s="292"/>
      <c r="BK50" s="292"/>
      <c r="BL50" s="292"/>
      <c r="BM50" s="292"/>
    </row>
    <row r="51" spans="1:65" ht="30.75" customHeight="1">
      <c r="A51" s="318">
        <v>9</v>
      </c>
      <c r="B51" s="319" t="s">
        <v>349</v>
      </c>
      <c r="C51" s="320"/>
      <c r="D51" s="368"/>
      <c r="E51" s="441"/>
      <c r="F51" s="441"/>
      <c r="G51" s="369"/>
      <c r="H51" s="369"/>
      <c r="I51" s="368"/>
      <c r="J51" s="368"/>
      <c r="N51" s="288"/>
      <c r="O51" s="288"/>
      <c r="P51" s="288"/>
      <c r="Q51" s="288"/>
      <c r="R51" s="292"/>
      <c r="S51" s="292"/>
      <c r="T51" s="292"/>
      <c r="U51" s="292"/>
      <c r="V51" s="292"/>
      <c r="W51" s="292"/>
      <c r="X51" s="292"/>
      <c r="Y51" s="292"/>
      <c r="Z51" s="292"/>
      <c r="AA51" s="292"/>
      <c r="AB51" s="292"/>
      <c r="AC51" s="292"/>
      <c r="AD51" s="292"/>
      <c r="AE51" s="292"/>
      <c r="AF51" s="293"/>
      <c r="AG51" s="293"/>
      <c r="AH51" s="288"/>
      <c r="AI51" s="288"/>
      <c r="AJ51" s="288"/>
      <c r="AK51" s="288"/>
      <c r="AL51" s="292"/>
      <c r="AM51" s="292"/>
      <c r="AN51" s="292"/>
      <c r="AO51" s="292"/>
      <c r="AP51" s="292"/>
      <c r="AQ51" s="292"/>
      <c r="AR51" s="293"/>
      <c r="AS51" s="293"/>
      <c r="AT51" s="293"/>
      <c r="BC51" s="288"/>
      <c r="BD51" s="288"/>
      <c r="BE51" s="288"/>
      <c r="BF51" s="288"/>
      <c r="BG51" s="292"/>
      <c r="BH51" s="292"/>
      <c r="BI51" s="292"/>
      <c r="BJ51" s="292"/>
      <c r="BK51" s="292"/>
      <c r="BL51" s="292"/>
      <c r="BM51" s="292"/>
    </row>
    <row r="52" spans="1:65" ht="30.75" customHeight="1">
      <c r="A52" s="318">
        <v>10</v>
      </c>
      <c r="B52" s="319" t="s">
        <v>349</v>
      </c>
      <c r="C52" s="320"/>
      <c r="D52" s="368"/>
      <c r="E52" s="441"/>
      <c r="F52" s="441"/>
      <c r="G52" s="369"/>
      <c r="H52" s="369"/>
      <c r="I52" s="368"/>
      <c r="J52" s="368"/>
      <c r="N52" s="288"/>
      <c r="O52" s="288"/>
      <c r="P52" s="288"/>
      <c r="Q52" s="288"/>
      <c r="R52" s="292"/>
      <c r="S52" s="292"/>
      <c r="T52" s="292"/>
      <c r="U52" s="292"/>
      <c r="V52" s="292"/>
      <c r="W52" s="292"/>
      <c r="X52" s="292"/>
      <c r="Y52" s="292"/>
      <c r="Z52" s="292"/>
      <c r="AA52" s="292"/>
      <c r="AB52" s="292"/>
      <c r="AC52" s="292"/>
      <c r="AD52" s="292"/>
      <c r="AE52" s="292"/>
      <c r="AF52" s="293"/>
      <c r="AG52" s="293"/>
      <c r="AH52" s="288"/>
      <c r="AI52" s="288"/>
      <c r="AJ52" s="288"/>
      <c r="AK52" s="288"/>
      <c r="AL52" s="292"/>
      <c r="AM52" s="292"/>
      <c r="AN52" s="292"/>
      <c r="AO52" s="292"/>
      <c r="AP52" s="292"/>
      <c r="AQ52" s="292"/>
      <c r="AR52" s="293"/>
      <c r="AS52" s="293"/>
      <c r="AT52" s="293"/>
      <c r="BC52" s="288"/>
      <c r="BD52" s="288"/>
      <c r="BE52" s="288"/>
      <c r="BF52" s="288"/>
      <c r="BG52" s="292"/>
      <c r="BH52" s="292"/>
      <c r="BI52" s="292"/>
      <c r="BJ52" s="292"/>
      <c r="BK52" s="292"/>
      <c r="BL52" s="292"/>
      <c r="BM52" s="292"/>
    </row>
    <row r="53" spans="1:65" ht="30.75" customHeight="1">
      <c r="A53" s="318"/>
      <c r="B53" s="319"/>
      <c r="C53" s="320"/>
      <c r="D53" s="368"/>
      <c r="E53" s="441"/>
      <c r="F53" s="441"/>
      <c r="G53" s="369"/>
      <c r="H53" s="369"/>
      <c r="I53" s="368"/>
      <c r="J53" s="368"/>
      <c r="N53" s="288"/>
      <c r="O53" s="288"/>
      <c r="P53" s="288"/>
      <c r="Q53" s="288"/>
      <c r="R53" s="292"/>
      <c r="S53" s="292"/>
      <c r="T53" s="292"/>
      <c r="U53" s="292"/>
      <c r="V53" s="292"/>
      <c r="W53" s="292"/>
      <c r="X53" s="292"/>
      <c r="Y53" s="292"/>
      <c r="Z53" s="292"/>
      <c r="AA53" s="292"/>
      <c r="AB53" s="292"/>
      <c r="AC53" s="292"/>
      <c r="AD53" s="292"/>
      <c r="AE53" s="292"/>
      <c r="AF53" s="293"/>
      <c r="AG53" s="293"/>
      <c r="AH53" s="288"/>
      <c r="AI53" s="288"/>
      <c r="AJ53" s="288"/>
      <c r="AK53" s="288"/>
      <c r="AL53" s="292"/>
      <c r="AM53" s="292"/>
      <c r="AN53" s="292"/>
      <c r="AO53" s="292"/>
      <c r="AP53" s="292"/>
      <c r="AQ53" s="292"/>
      <c r="AR53" s="293"/>
      <c r="AS53" s="293"/>
      <c r="AT53" s="293"/>
      <c r="BC53" s="288"/>
      <c r="BD53" s="288"/>
      <c r="BE53" s="288"/>
      <c r="BF53" s="288"/>
      <c r="BG53" s="292"/>
      <c r="BH53" s="292"/>
      <c r="BI53" s="292"/>
      <c r="BJ53" s="292"/>
      <c r="BK53" s="292"/>
      <c r="BL53" s="292"/>
      <c r="BM53" s="292"/>
    </row>
    <row r="54" spans="1:65" ht="30.75" customHeight="1">
      <c r="A54" s="318"/>
      <c r="B54" s="319"/>
      <c r="C54" s="320"/>
      <c r="D54" s="368"/>
      <c r="E54" s="441"/>
      <c r="F54" s="441"/>
      <c r="G54" s="369"/>
      <c r="H54" s="369"/>
      <c r="I54" s="368"/>
      <c r="J54" s="368"/>
      <c r="K54" s="333"/>
      <c r="N54" s="288"/>
      <c r="O54" s="288"/>
      <c r="P54" s="288"/>
      <c r="Q54" s="288"/>
      <c r="R54" s="292"/>
      <c r="S54" s="292"/>
      <c r="T54" s="292"/>
      <c r="U54" s="292"/>
      <c r="V54" s="292"/>
      <c r="W54" s="292"/>
      <c r="X54" s="292"/>
      <c r="Y54" s="292"/>
      <c r="Z54" s="292"/>
      <c r="AA54" s="292"/>
      <c r="AB54" s="292"/>
      <c r="AC54" s="292"/>
      <c r="AD54" s="292"/>
      <c r="AE54" s="292"/>
      <c r="AF54" s="293"/>
      <c r="AG54" s="293"/>
      <c r="AH54" s="288"/>
      <c r="AI54" s="288"/>
      <c r="AJ54" s="288"/>
      <c r="AK54" s="288"/>
      <c r="AL54" s="292"/>
      <c r="AM54" s="292"/>
      <c r="AN54" s="292"/>
      <c r="AO54" s="292"/>
      <c r="AP54" s="292"/>
      <c r="AQ54" s="292"/>
      <c r="AR54" s="293"/>
      <c r="AS54" s="293"/>
      <c r="AT54" s="293"/>
      <c r="BC54" s="288"/>
      <c r="BD54" s="288"/>
      <c r="BE54" s="288"/>
      <c r="BF54" s="288"/>
      <c r="BG54" s="292"/>
      <c r="BH54" s="292"/>
      <c r="BI54" s="292"/>
      <c r="BJ54" s="292"/>
      <c r="BK54" s="292"/>
      <c r="BL54" s="292"/>
      <c r="BM54" s="292"/>
    </row>
    <row r="55" spans="1:65" ht="30.75" customHeight="1">
      <c r="A55" s="318"/>
      <c r="B55" s="319"/>
      <c r="C55" s="320"/>
      <c r="D55" s="368"/>
      <c r="E55" s="441"/>
      <c r="F55" s="441"/>
      <c r="G55" s="369"/>
      <c r="H55" s="369"/>
      <c r="I55" s="368"/>
      <c r="J55" s="368"/>
      <c r="N55" s="288"/>
      <c r="O55" s="288"/>
      <c r="P55" s="288"/>
      <c r="Q55" s="288"/>
      <c r="R55" s="292"/>
      <c r="S55" s="292"/>
      <c r="T55" s="292"/>
      <c r="U55" s="292"/>
      <c r="V55" s="292"/>
      <c r="W55" s="292"/>
      <c r="X55" s="292"/>
      <c r="Y55" s="292"/>
      <c r="Z55" s="292"/>
      <c r="AA55" s="292"/>
      <c r="AB55" s="292"/>
      <c r="AC55" s="292"/>
      <c r="AD55" s="292"/>
      <c r="AE55" s="292"/>
      <c r="AF55" s="293"/>
      <c r="AG55" s="293"/>
      <c r="AH55" s="288"/>
      <c r="AI55" s="288"/>
      <c r="AJ55" s="288"/>
      <c r="AK55" s="288"/>
      <c r="AL55" s="292"/>
      <c r="AM55" s="292"/>
      <c r="AN55" s="292"/>
      <c r="AO55" s="292"/>
      <c r="AP55" s="292"/>
      <c r="AQ55" s="292"/>
      <c r="AR55" s="293"/>
      <c r="AS55" s="293"/>
      <c r="AT55" s="293"/>
      <c r="BC55" s="288"/>
      <c r="BD55" s="288"/>
      <c r="BE55" s="288"/>
      <c r="BF55" s="288"/>
      <c r="BG55" s="292"/>
      <c r="BH55" s="292"/>
      <c r="BI55" s="292"/>
      <c r="BJ55" s="292"/>
      <c r="BK55" s="292"/>
      <c r="BL55" s="292"/>
      <c r="BM55" s="292"/>
    </row>
    <row r="56" spans="1:65" ht="30.75" customHeight="1">
      <c r="A56" s="318"/>
      <c r="B56" s="319"/>
      <c r="C56" s="320"/>
      <c r="D56" s="368"/>
      <c r="E56" s="441"/>
      <c r="F56" s="441"/>
      <c r="G56" s="369"/>
      <c r="H56" s="369"/>
      <c r="I56" s="368"/>
      <c r="J56" s="368"/>
      <c r="N56" s="288"/>
      <c r="O56" s="288"/>
      <c r="P56" s="288"/>
      <c r="Q56" s="288"/>
      <c r="R56" s="288"/>
      <c r="AH56" s="288"/>
      <c r="AI56" s="288"/>
      <c r="AJ56" s="288"/>
      <c r="AK56" s="288"/>
      <c r="AL56" s="288"/>
      <c r="BC56" s="288"/>
      <c r="BD56" s="288"/>
      <c r="BE56" s="288"/>
      <c r="BF56" s="288"/>
      <c r="BG56" s="288"/>
    </row>
    <row r="57" spans="1:65" ht="30.75" customHeight="1">
      <c r="A57" s="318"/>
      <c r="B57" s="319"/>
      <c r="C57" s="320"/>
      <c r="D57" s="368"/>
      <c r="E57" s="441"/>
      <c r="F57" s="441"/>
      <c r="G57" s="369"/>
      <c r="H57" s="369"/>
      <c r="I57" s="368"/>
      <c r="J57" s="368"/>
      <c r="K57" s="333"/>
      <c r="M57" s="289"/>
      <c r="N57" s="288"/>
      <c r="O57" s="288"/>
      <c r="P57" s="288"/>
      <c r="Q57" s="288"/>
      <c r="R57" s="288"/>
      <c r="AH57" s="288"/>
      <c r="AI57" s="288"/>
      <c r="AJ57" s="288"/>
      <c r="AK57" s="288"/>
      <c r="AL57" s="288"/>
      <c r="BC57" s="288"/>
      <c r="BD57" s="288"/>
      <c r="BE57" s="288"/>
      <c r="BF57" s="288"/>
      <c r="BG57" s="288"/>
    </row>
    <row r="58" spans="1:65" ht="30.75" customHeight="1">
      <c r="A58" s="318"/>
      <c r="B58" s="319"/>
      <c r="C58" s="320"/>
      <c r="D58" s="368"/>
      <c r="E58" s="441"/>
      <c r="F58" s="441"/>
      <c r="G58" s="369"/>
      <c r="H58" s="369"/>
      <c r="I58" s="368"/>
      <c r="J58" s="368"/>
      <c r="M58" s="289"/>
      <c r="N58" s="288"/>
      <c r="O58" s="288"/>
      <c r="P58" s="288"/>
      <c r="Q58" s="288"/>
      <c r="R58" s="288"/>
      <c r="AH58" s="288"/>
      <c r="AI58" s="288"/>
      <c r="AJ58" s="288"/>
      <c r="AK58" s="288"/>
      <c r="AL58" s="288"/>
      <c r="BC58" s="288"/>
      <c r="BD58" s="288"/>
      <c r="BE58" s="288"/>
      <c r="BF58" s="288"/>
      <c r="BG58" s="288"/>
    </row>
    <row r="59" spans="1:65" ht="30.75" customHeight="1">
      <c r="A59" s="318"/>
      <c r="B59" s="319"/>
      <c r="C59" s="320"/>
      <c r="D59" s="368"/>
      <c r="E59" s="441"/>
      <c r="F59" s="441"/>
      <c r="G59" s="369"/>
      <c r="H59" s="369"/>
      <c r="I59" s="368"/>
      <c r="J59" s="368"/>
      <c r="M59" s="289"/>
      <c r="N59" s="288"/>
      <c r="O59" s="288"/>
      <c r="P59" s="288"/>
      <c r="Q59" s="288"/>
      <c r="R59" s="288"/>
      <c r="AH59" s="288"/>
      <c r="AI59" s="288"/>
      <c r="AJ59" s="288"/>
      <c r="AK59" s="288"/>
      <c r="AL59" s="288"/>
      <c r="BC59" s="288"/>
      <c r="BD59" s="288"/>
      <c r="BE59" s="288"/>
      <c r="BF59" s="288"/>
      <c r="BG59" s="288"/>
    </row>
    <row r="60" spans="1:65" ht="16.2" customHeight="1">
      <c r="B60" s="295"/>
      <c r="C60" s="298"/>
      <c r="D60" s="296"/>
      <c r="E60" s="288"/>
      <c r="F60" s="288"/>
      <c r="G60" s="289"/>
      <c r="H60" s="297"/>
      <c r="M60" s="289"/>
      <c r="N60" s="288"/>
      <c r="O60" s="288"/>
      <c r="P60" s="288"/>
      <c r="Q60" s="288"/>
      <c r="R60" s="288"/>
      <c r="AF60" s="347"/>
      <c r="AH60" s="288"/>
      <c r="AI60" s="288"/>
      <c r="AJ60" s="288"/>
      <c r="AK60" s="288"/>
      <c r="AL60" s="288"/>
      <c r="AR60" s="347"/>
      <c r="BC60" s="288"/>
      <c r="BD60" s="288"/>
      <c r="BE60" s="288"/>
      <c r="BF60" s="288"/>
      <c r="BG60" s="288"/>
    </row>
    <row r="61" spans="1:65" ht="16.2" customHeight="1">
      <c r="B61" s="295"/>
      <c r="C61" s="298"/>
      <c r="D61" s="296"/>
      <c r="E61" s="288"/>
      <c r="F61" s="288"/>
      <c r="G61" s="289"/>
      <c r="H61" s="297"/>
      <c r="N61" s="288"/>
      <c r="O61" s="288"/>
      <c r="P61" s="288"/>
      <c r="Q61" s="288"/>
      <c r="R61" s="288"/>
      <c r="AH61" s="288"/>
      <c r="AI61" s="288"/>
      <c r="AJ61" s="288"/>
      <c r="AK61" s="288"/>
      <c r="AL61" s="288"/>
      <c r="BC61" s="288"/>
      <c r="BD61" s="288"/>
      <c r="BE61" s="288"/>
      <c r="BF61" s="288"/>
      <c r="BG61" s="288"/>
    </row>
    <row r="62" spans="1:65" ht="16.2" customHeight="1">
      <c r="B62" s="295"/>
      <c r="C62" s="298"/>
      <c r="D62" s="296"/>
      <c r="E62" s="288"/>
      <c r="F62" s="288"/>
      <c r="G62" s="289"/>
      <c r="H62" s="297"/>
      <c r="N62" s="288"/>
      <c r="O62" s="288"/>
      <c r="P62" s="288"/>
      <c r="Q62" s="288"/>
      <c r="R62" s="288"/>
      <c r="AH62" s="288"/>
      <c r="AI62" s="288"/>
      <c r="AJ62" s="288"/>
      <c r="AK62" s="288"/>
      <c r="AL62" s="288"/>
      <c r="BC62" s="288"/>
      <c r="BD62" s="288"/>
      <c r="BE62" s="288"/>
      <c r="BF62" s="288"/>
      <c r="BG62" s="288"/>
    </row>
    <row r="63" spans="1:65" ht="26.25" customHeight="1">
      <c r="B63" s="295"/>
      <c r="C63" s="298"/>
      <c r="D63" s="296"/>
      <c r="E63" s="288"/>
      <c r="F63" s="288"/>
      <c r="N63" s="300"/>
      <c r="O63" s="300"/>
      <c r="P63" s="300"/>
      <c r="Q63" s="300"/>
      <c r="R63" s="300"/>
      <c r="S63" s="300"/>
      <c r="T63" s="300"/>
      <c r="U63" s="300"/>
      <c r="V63" s="300"/>
      <c r="W63" s="300"/>
      <c r="X63" s="300"/>
      <c r="Y63" s="300"/>
      <c r="Z63" s="300"/>
      <c r="AA63" s="300"/>
      <c r="AB63" s="300"/>
      <c r="AC63" s="300"/>
      <c r="AD63" s="300"/>
      <c r="AE63" s="300"/>
      <c r="AF63" s="301"/>
      <c r="AG63" s="302"/>
      <c r="AH63" s="300"/>
      <c r="AI63" s="300"/>
      <c r="AJ63" s="300"/>
      <c r="AK63" s="300"/>
      <c r="AL63" s="300"/>
      <c r="AM63" s="300"/>
      <c r="AN63" s="300"/>
      <c r="AO63" s="300"/>
      <c r="AP63" s="300"/>
      <c r="AQ63" s="300"/>
      <c r="AR63" s="301"/>
      <c r="AS63" s="302"/>
      <c r="AT63" s="302"/>
      <c r="AU63" s="302"/>
      <c r="AV63" s="302"/>
      <c r="AW63" s="302"/>
      <c r="AX63" s="302"/>
      <c r="AY63" s="302"/>
      <c r="AZ63" s="302"/>
      <c r="BA63" s="302"/>
      <c r="BB63" s="301"/>
      <c r="BC63" s="288"/>
      <c r="BD63" s="288"/>
      <c r="BE63" s="288"/>
      <c r="BF63" s="288"/>
      <c r="BG63" s="288"/>
    </row>
    <row r="64" spans="1:65" ht="26.25" customHeight="1">
      <c r="E64" s="288"/>
      <c r="F64" s="288"/>
      <c r="N64" s="548" t="s">
        <v>348</v>
      </c>
      <c r="O64" s="548"/>
      <c r="P64" s="548"/>
      <c r="Q64" s="548"/>
      <c r="R64" s="548"/>
      <c r="S64" s="548"/>
      <c r="T64" s="548"/>
      <c r="U64" s="548"/>
      <c r="V64" s="548"/>
      <c r="W64" s="548"/>
      <c r="X64" s="548"/>
      <c r="Y64" s="548"/>
      <c r="Z64" s="548"/>
      <c r="AA64" s="548"/>
      <c r="AB64" s="548"/>
      <c r="AC64" s="548"/>
      <c r="AD64" s="548"/>
      <c r="AE64" s="548"/>
      <c r="AF64" s="548"/>
      <c r="AG64" s="548"/>
      <c r="AH64" s="548"/>
      <c r="AI64" s="548"/>
      <c r="AJ64" s="548"/>
      <c r="AK64" s="548"/>
      <c r="AL64" s="548"/>
      <c r="AM64" s="548"/>
      <c r="AN64" s="548"/>
      <c r="AO64" s="548"/>
      <c r="AP64" s="548"/>
      <c r="AQ64" s="548"/>
      <c r="AR64" s="548"/>
      <c r="AS64" s="302"/>
      <c r="AT64" s="302"/>
      <c r="AU64" s="302"/>
      <c r="AV64" s="302"/>
      <c r="AW64" s="302"/>
      <c r="AX64" s="302"/>
      <c r="AY64" s="302"/>
      <c r="AZ64" s="302"/>
      <c r="BA64" s="302"/>
      <c r="BB64" s="301"/>
      <c r="BC64" s="288"/>
      <c r="BD64" s="288"/>
      <c r="BE64" s="288"/>
      <c r="BF64" s="288"/>
      <c r="BG64" s="288"/>
    </row>
    <row r="65" spans="5:64" ht="21.75" customHeight="1" thickBot="1">
      <c r="E65" s="288"/>
      <c r="F65" s="288"/>
      <c r="N65" s="548"/>
      <c r="O65" s="548"/>
      <c r="P65" s="548"/>
      <c r="Q65" s="548"/>
      <c r="R65" s="548"/>
      <c r="S65" s="548"/>
      <c r="T65" s="548"/>
      <c r="U65" s="548"/>
      <c r="V65" s="548"/>
      <c r="W65" s="548"/>
      <c r="X65" s="548"/>
      <c r="Y65" s="548"/>
      <c r="Z65" s="548"/>
      <c r="AA65" s="548"/>
      <c r="AB65" s="548"/>
      <c r="AC65" s="548"/>
      <c r="AD65" s="548"/>
      <c r="AE65" s="548"/>
      <c r="AF65" s="548"/>
      <c r="AG65" s="548"/>
      <c r="AH65" s="548"/>
      <c r="AI65" s="548"/>
      <c r="AJ65" s="548"/>
      <c r="AK65" s="548"/>
      <c r="AL65" s="548"/>
      <c r="AM65" s="548"/>
      <c r="AN65" s="548"/>
      <c r="AO65" s="548"/>
      <c r="AP65" s="548"/>
      <c r="AQ65" s="548"/>
      <c r="AR65" s="548"/>
      <c r="AS65" s="302"/>
      <c r="AT65" s="302"/>
      <c r="AU65" s="302"/>
      <c r="AV65" s="302"/>
      <c r="AW65" s="302"/>
      <c r="AX65" s="302"/>
      <c r="AY65" s="302"/>
      <c r="AZ65" s="302"/>
      <c r="BA65" s="302"/>
      <c r="BC65" s="288"/>
      <c r="BD65" s="288"/>
      <c r="BE65" s="288"/>
      <c r="BF65" s="288"/>
      <c r="BG65" s="288"/>
    </row>
    <row r="66" spans="5:64" ht="30.6" customHeight="1" thickTop="1">
      <c r="E66" s="288"/>
      <c r="F66" s="288"/>
      <c r="N66" s="300"/>
      <c r="O66" s="300"/>
      <c r="P66" s="300"/>
      <c r="Q66" s="300"/>
      <c r="R66" s="300"/>
      <c r="S66" s="300"/>
      <c r="T66" s="300"/>
      <c r="U66" s="300"/>
      <c r="V66" s="300"/>
      <c r="W66" s="897">
        <v>4</v>
      </c>
      <c r="X66" s="895" t="str">
        <f>VLOOKUP(W66,$C$2:$F$41,3,0)</f>
        <v>野間　智美</v>
      </c>
      <c r="Y66" s="895"/>
      <c r="Z66" s="895"/>
      <c r="AA66" s="895"/>
      <c r="AB66" s="895"/>
      <c r="AC66" s="902" t="str">
        <f>VLOOKUP(W66,$C$2:$F$41,4,0)</f>
        <v>男塾</v>
      </c>
      <c r="AD66" s="902"/>
      <c r="AE66" s="902"/>
      <c r="AF66" s="902"/>
      <c r="AG66" s="902"/>
      <c r="AH66" s="903"/>
      <c r="AI66" s="300"/>
      <c r="AJ66" s="300"/>
      <c r="AK66" s="300"/>
      <c r="AL66" s="300"/>
      <c r="AM66" s="300"/>
      <c r="AN66" s="300"/>
      <c r="AO66" s="300"/>
      <c r="AP66" s="300"/>
      <c r="AQ66" s="300"/>
      <c r="AR66" s="376"/>
      <c r="AS66" s="302"/>
      <c r="AT66" s="302"/>
      <c r="AU66" s="302"/>
      <c r="AV66" s="302"/>
      <c r="AW66" s="302"/>
      <c r="AX66" s="302"/>
      <c r="AY66" s="302"/>
      <c r="AZ66" s="302"/>
      <c r="BA66" s="302"/>
      <c r="BC66" s="288"/>
      <c r="BD66" s="288"/>
      <c r="BE66" s="288"/>
      <c r="BF66" s="288"/>
      <c r="BG66" s="288"/>
    </row>
    <row r="67" spans="5:64" ht="30.6" customHeight="1" thickBot="1">
      <c r="E67" s="288"/>
      <c r="F67" s="288"/>
      <c r="N67" s="300"/>
      <c r="O67" s="300"/>
      <c r="P67" s="300"/>
      <c r="Q67" s="300"/>
      <c r="R67" s="300"/>
      <c r="S67" s="300"/>
      <c r="T67" s="300"/>
      <c r="U67" s="300"/>
      <c r="V67" s="300"/>
      <c r="W67" s="898"/>
      <c r="X67" s="896" t="str">
        <f>VLOOKUP(W66,$C$2:$H$41,5,0)</f>
        <v>藤田　佑樹</v>
      </c>
      <c r="Y67" s="896"/>
      <c r="Z67" s="896"/>
      <c r="AA67" s="896"/>
      <c r="AB67" s="896"/>
      <c r="AC67" s="900" t="str">
        <f>VLOOKUP(W66,$C$2:$H$41,6,0)</f>
        <v>男塾</v>
      </c>
      <c r="AD67" s="900"/>
      <c r="AE67" s="900"/>
      <c r="AF67" s="900"/>
      <c r="AG67" s="900"/>
      <c r="AH67" s="901"/>
      <c r="AI67" s="300"/>
      <c r="AJ67" s="300"/>
      <c r="AK67" s="300"/>
      <c r="AL67" s="300"/>
      <c r="AM67" s="300"/>
      <c r="AN67" s="300"/>
      <c r="AO67" s="300"/>
      <c r="AP67" s="300"/>
      <c r="AQ67" s="300"/>
      <c r="AR67" s="376"/>
      <c r="AS67" s="302"/>
      <c r="AT67" s="302"/>
      <c r="AU67" s="302"/>
      <c r="AV67" s="302"/>
      <c r="AW67" s="302"/>
      <c r="AX67" s="302"/>
      <c r="AY67" s="302"/>
      <c r="AZ67" s="302"/>
      <c r="BA67" s="302"/>
      <c r="BC67" s="288"/>
      <c r="BD67" s="288"/>
      <c r="BE67" s="288"/>
      <c r="BF67" s="288"/>
      <c r="BG67" s="288"/>
    </row>
    <row r="68" spans="5:64" ht="21.75" customHeight="1" thickTop="1" thickBot="1">
      <c r="E68" s="288"/>
      <c r="F68" s="288"/>
      <c r="G68" s="288"/>
      <c r="H68" s="288"/>
      <c r="N68" s="303"/>
      <c r="P68" s="301"/>
      <c r="Q68" s="304"/>
      <c r="R68" s="288"/>
      <c r="AA68" s="909"/>
      <c r="AB68" s="910"/>
      <c r="AG68" s="302"/>
      <c r="AH68" s="303"/>
      <c r="AJ68" s="301"/>
      <c r="AK68" s="304"/>
      <c r="AL68" s="288"/>
      <c r="AS68" s="302"/>
      <c r="AT68" s="302"/>
      <c r="AU68" s="302"/>
      <c r="AV68" s="302"/>
      <c r="AW68" s="302"/>
      <c r="AX68" s="302"/>
      <c r="AY68" s="302"/>
      <c r="AZ68" s="302"/>
      <c r="BA68" s="302"/>
      <c r="BC68" s="303"/>
      <c r="BE68" s="301"/>
      <c r="BF68" s="304"/>
      <c r="BG68" s="288"/>
    </row>
    <row r="69" spans="5:64" ht="27" customHeight="1" thickBot="1">
      <c r="E69" s="288"/>
      <c r="F69" s="288"/>
      <c r="G69" s="288"/>
      <c r="H69" s="288"/>
      <c r="N69" s="403" t="s">
        <v>58</v>
      </c>
      <c r="O69" s="404"/>
      <c r="P69" s="405" t="s">
        <v>21</v>
      </c>
      <c r="Q69" s="406" t="s">
        <v>23</v>
      </c>
      <c r="R69" s="407">
        <f>N70</f>
        <v>1</v>
      </c>
      <c r="S69" s="408">
        <f>N72</f>
        <v>2</v>
      </c>
      <c r="T69" s="409">
        <f>N74</f>
        <v>3</v>
      </c>
      <c r="U69" s="407" t="s">
        <v>0</v>
      </c>
      <c r="V69" s="408" t="s">
        <v>347</v>
      </c>
      <c r="W69" s="406" t="s">
        <v>1</v>
      </c>
      <c r="X69" s="302"/>
      <c r="AA69" s="871"/>
      <c r="AB69" s="911"/>
      <c r="AF69" s="288"/>
      <c r="AG69" s="288"/>
      <c r="AH69" s="403" t="s">
        <v>430</v>
      </c>
      <c r="AI69" s="404"/>
      <c r="AJ69" s="405" t="s">
        <v>21</v>
      </c>
      <c r="AK69" s="406" t="s">
        <v>23</v>
      </c>
      <c r="AL69" s="407">
        <f>AH70</f>
        <v>17</v>
      </c>
      <c r="AM69" s="408">
        <f>AH72</f>
        <v>18</v>
      </c>
      <c r="AN69" s="409">
        <f>AH74</f>
        <v>19</v>
      </c>
      <c r="AO69" s="407" t="s">
        <v>0</v>
      </c>
      <c r="AP69" s="408" t="s">
        <v>347</v>
      </c>
      <c r="AQ69" s="406" t="s">
        <v>1</v>
      </c>
      <c r="AR69" s="302"/>
      <c r="AS69" s="302"/>
      <c r="AT69" s="302"/>
      <c r="AU69" s="302"/>
      <c r="AV69" s="302"/>
      <c r="AW69" s="302"/>
      <c r="AX69" s="302"/>
      <c r="AY69" s="302"/>
      <c r="AZ69" s="302"/>
      <c r="BA69" s="302"/>
      <c r="BC69" s="321">
        <v>6</v>
      </c>
      <c r="BD69" s="322"/>
      <c r="BE69" s="323" t="s">
        <v>21</v>
      </c>
      <c r="BF69" s="308" t="s">
        <v>23</v>
      </c>
      <c r="BG69" s="305">
        <f>BC70</f>
        <v>17</v>
      </c>
      <c r="BH69" s="306">
        <f>BC72</f>
        <v>18</v>
      </c>
      <c r="BI69" s="307">
        <f>BC74</f>
        <v>19</v>
      </c>
      <c r="BJ69" s="305" t="s">
        <v>0</v>
      </c>
      <c r="BK69" s="306" t="s">
        <v>347</v>
      </c>
      <c r="BL69" s="308" t="s">
        <v>1</v>
      </c>
    </row>
    <row r="70" spans="5:64" ht="27" customHeight="1" thickTop="1">
      <c r="E70" s="288"/>
      <c r="F70" s="288"/>
      <c r="G70" s="288"/>
      <c r="H70" s="288"/>
      <c r="N70" s="814">
        <v>1</v>
      </c>
      <c r="O70" s="815">
        <v>1</v>
      </c>
      <c r="P70" s="816" t="str">
        <f>VLOOKUP(N70,$C$2:$F$41,3,0)</f>
        <v>松本　秀之</v>
      </c>
      <c r="Q70" s="817" t="str">
        <f>VLOOKUP(N70,$C$2:$F$41,4,0)</f>
        <v>M/BASE</v>
      </c>
      <c r="R70" s="818"/>
      <c r="S70" s="819" t="s">
        <v>85</v>
      </c>
      <c r="T70" s="820" t="s">
        <v>85</v>
      </c>
      <c r="U70" s="821" t="s">
        <v>637</v>
      </c>
      <c r="V70" s="822"/>
      <c r="W70" s="823" t="s">
        <v>630</v>
      </c>
      <c r="X70" s="366"/>
      <c r="AA70" s="871"/>
      <c r="AB70" s="911"/>
      <c r="AF70" s="288"/>
      <c r="AG70" s="288"/>
      <c r="AH70" s="814">
        <v>17</v>
      </c>
      <c r="AI70" s="815">
        <v>1</v>
      </c>
      <c r="AJ70" s="816" t="str">
        <f>VLOOKUP(AH70,$C$2:$F$41,3,0)</f>
        <v>松藤　萌</v>
      </c>
      <c r="AK70" s="817" t="str">
        <f>VLOOKUP(AH70,$C$2:$F$41,4,0)</f>
        <v>筑紫野クラブ</v>
      </c>
      <c r="AL70" s="818"/>
      <c r="AM70" s="819" t="s">
        <v>85</v>
      </c>
      <c r="AN70" s="820" t="s">
        <v>85</v>
      </c>
      <c r="AO70" s="821" t="s">
        <v>637</v>
      </c>
      <c r="AP70" s="822"/>
      <c r="AQ70" s="823" t="s">
        <v>630</v>
      </c>
      <c r="AR70" s="366"/>
      <c r="AS70" s="302"/>
      <c r="AT70" s="302"/>
      <c r="AU70" s="302"/>
      <c r="AV70" s="302"/>
      <c r="AW70" s="302"/>
      <c r="AX70" s="302"/>
      <c r="AY70" s="302"/>
      <c r="AZ70" s="302"/>
      <c r="BA70" s="302"/>
      <c r="BC70" s="591">
        <v>17</v>
      </c>
      <c r="BD70" s="592">
        <v>1</v>
      </c>
      <c r="BE70" s="324" t="str">
        <f>VLOOKUP(BC70,$C$2:$F$60,3,0)</f>
        <v>松藤　萌</v>
      </c>
      <c r="BF70" s="325" t="str">
        <f>VLOOKUP(BC70,$C$2:$F$60,4,0)</f>
        <v>筑紫野クラブ</v>
      </c>
      <c r="BG70" s="586"/>
      <c r="BH70" s="587"/>
      <c r="BI70" s="588"/>
      <c r="BJ70" s="585"/>
      <c r="BK70" s="590"/>
      <c r="BL70" s="584"/>
    </row>
    <row r="71" spans="5:64" ht="27" customHeight="1" thickBot="1">
      <c r="E71" s="288"/>
      <c r="F71" s="288"/>
      <c r="G71" s="288"/>
      <c r="H71" s="288"/>
      <c r="N71" s="824"/>
      <c r="O71" s="825"/>
      <c r="P71" s="826" t="str">
        <f>VLOOKUP(N70,$C$2:$H$41,5,0)</f>
        <v>松本　穂香</v>
      </c>
      <c r="Q71" s="827" t="str">
        <f>VLOOKUP(N70,$C$2:$H$41,6,0)</f>
        <v>筑紫野クラブ</v>
      </c>
      <c r="R71" s="828"/>
      <c r="S71" s="829"/>
      <c r="T71" s="830"/>
      <c r="U71" s="831"/>
      <c r="V71" s="832"/>
      <c r="W71" s="833"/>
      <c r="X71" s="366"/>
      <c r="AA71" s="871"/>
      <c r="AB71" s="911"/>
      <c r="AF71" s="288"/>
      <c r="AG71" s="288"/>
      <c r="AH71" s="824"/>
      <c r="AI71" s="825"/>
      <c r="AJ71" s="826" t="str">
        <f>VLOOKUP(AH70,$C$2:$H$41,5,0)</f>
        <v>上津遊　由真</v>
      </c>
      <c r="AK71" s="827" t="str">
        <f>VLOOKUP(AH70,$C$2:$H$41,6,0)</f>
        <v>久留米クラブ</v>
      </c>
      <c r="AL71" s="828"/>
      <c r="AM71" s="829"/>
      <c r="AN71" s="830"/>
      <c r="AO71" s="831"/>
      <c r="AP71" s="832"/>
      <c r="AQ71" s="833"/>
      <c r="AR71" s="366"/>
      <c r="AS71" s="302"/>
      <c r="AT71" s="302"/>
      <c r="AU71" s="302"/>
      <c r="AV71" s="302"/>
      <c r="AW71" s="302"/>
      <c r="AX71" s="302"/>
      <c r="AY71" s="302"/>
      <c r="AZ71" s="302"/>
      <c r="BA71" s="302"/>
      <c r="BC71" s="545"/>
      <c r="BD71" s="543"/>
      <c r="BE71" s="326" t="str">
        <f>VLOOKUP(BC70,$C$2:$H$60,5,0)</f>
        <v>上津遊　由真</v>
      </c>
      <c r="BF71" s="327" t="str">
        <f>VLOOKUP(BC70,$C$2:$H$60,6,0)</f>
        <v>久留米クラブ</v>
      </c>
      <c r="BG71" s="560"/>
      <c r="BH71" s="552"/>
      <c r="BI71" s="563"/>
      <c r="BJ71" s="540"/>
      <c r="BK71" s="541"/>
      <c r="BL71" s="542"/>
    </row>
    <row r="72" spans="5:64" ht="27" customHeight="1" thickBot="1">
      <c r="E72" s="288"/>
      <c r="F72" s="288"/>
      <c r="G72" s="288"/>
      <c r="H72" s="288"/>
      <c r="N72" s="807">
        <v>2</v>
      </c>
      <c r="O72" s="808">
        <v>2</v>
      </c>
      <c r="P72" s="331" t="str">
        <f>VLOOKUP(N72,$C$2:$F$41,3,0)</f>
        <v>宮脇　晟弥</v>
      </c>
      <c r="Q72" s="332" t="str">
        <f>VLOOKUP(N72,$C$2:$F$41,4,0)</f>
        <v>SSC</v>
      </c>
      <c r="R72" s="809" t="s">
        <v>633</v>
      </c>
      <c r="S72" s="810"/>
      <c r="T72" s="811" t="s">
        <v>85</v>
      </c>
      <c r="U72" s="809" t="s">
        <v>638</v>
      </c>
      <c r="V72" s="812"/>
      <c r="W72" s="834" t="s">
        <v>632</v>
      </c>
      <c r="X72" s="835"/>
      <c r="Y72" s="839"/>
      <c r="Z72" s="888">
        <v>2</v>
      </c>
      <c r="AA72" s="871"/>
      <c r="AB72" s="911"/>
      <c r="AF72" s="839"/>
      <c r="AG72" s="840"/>
      <c r="AH72" s="837">
        <v>18</v>
      </c>
      <c r="AI72" s="808">
        <v>2</v>
      </c>
      <c r="AJ72" s="331" t="str">
        <f>VLOOKUP(AH72,$C$2:$F$41,3,0)</f>
        <v>時吉　瑶妃</v>
      </c>
      <c r="AK72" s="332" t="str">
        <f>VLOOKUP(AH72,$C$2:$F$41,4,0)</f>
        <v>男塾</v>
      </c>
      <c r="AL72" s="809" t="s">
        <v>632</v>
      </c>
      <c r="AM72" s="810"/>
      <c r="AN72" s="811" t="s">
        <v>85</v>
      </c>
      <c r="AO72" s="809" t="s">
        <v>638</v>
      </c>
      <c r="AP72" s="812"/>
      <c r="AQ72" s="813" t="s">
        <v>632</v>
      </c>
      <c r="AR72" s="366"/>
      <c r="AS72" s="302"/>
      <c r="AT72" s="302"/>
      <c r="AU72" s="302"/>
      <c r="AV72" s="302"/>
      <c r="AW72" s="302"/>
      <c r="AX72" s="302"/>
      <c r="AY72" s="302"/>
      <c r="AZ72" s="302"/>
      <c r="BA72" s="302"/>
      <c r="BC72" s="545">
        <v>18</v>
      </c>
      <c r="BD72" s="543">
        <v>2</v>
      </c>
      <c r="BE72" s="328" t="str">
        <f>VLOOKUP(BC72,$C$2:$F$60,3,0)</f>
        <v>時吉　瑶妃</v>
      </c>
      <c r="BF72" s="329" t="str">
        <f>VLOOKUP(BC72,$C$2:$F$60,4,0)</f>
        <v>男塾</v>
      </c>
      <c r="BG72" s="540"/>
      <c r="BH72" s="566"/>
      <c r="BI72" s="563"/>
      <c r="BJ72" s="540"/>
      <c r="BK72" s="541"/>
      <c r="BL72" s="542"/>
    </row>
    <row r="73" spans="5:64" ht="27" customHeight="1" thickTop="1">
      <c r="E73" s="288"/>
      <c r="F73" s="288"/>
      <c r="G73" s="288"/>
      <c r="H73" s="288"/>
      <c r="N73" s="545"/>
      <c r="O73" s="543"/>
      <c r="P73" s="326" t="str">
        <f>VLOOKUP(N72,$C$2:$H$41,5,0)</f>
        <v>藤嶋　杏美</v>
      </c>
      <c r="Q73" s="327" t="str">
        <f>VLOOKUP(N72,$C$2:$H$41,6,0)</f>
        <v>博多めんたい倶楽部</v>
      </c>
      <c r="R73" s="540"/>
      <c r="S73" s="566"/>
      <c r="T73" s="563"/>
      <c r="U73" s="540"/>
      <c r="V73" s="541"/>
      <c r="W73" s="542"/>
      <c r="X73" s="844"/>
      <c r="Y73" s="422"/>
      <c r="AA73" s="871"/>
      <c r="AB73" s="911"/>
      <c r="AF73" s="886"/>
      <c r="AG73" s="838"/>
      <c r="AH73" s="545"/>
      <c r="AI73" s="543"/>
      <c r="AJ73" s="326" t="str">
        <f>VLOOKUP(AH72,$C$2:$H$41,5,0)</f>
        <v>御手洗　良紀</v>
      </c>
      <c r="AK73" s="327" t="str">
        <f>VLOOKUP(AH72,$C$2:$H$41,6,0)</f>
        <v>福岡市役所</v>
      </c>
      <c r="AL73" s="540"/>
      <c r="AM73" s="566"/>
      <c r="AN73" s="563"/>
      <c r="AO73" s="540"/>
      <c r="AP73" s="541"/>
      <c r="AQ73" s="542"/>
      <c r="AR73" s="366"/>
      <c r="AS73" s="302"/>
      <c r="AT73" s="302"/>
      <c r="AU73" s="302"/>
      <c r="AV73" s="302"/>
      <c r="AW73" s="302"/>
      <c r="AX73" s="302"/>
      <c r="AY73" s="302"/>
      <c r="AZ73" s="330"/>
      <c r="BA73" s="309"/>
      <c r="BB73" s="311"/>
      <c r="BC73" s="545"/>
      <c r="BD73" s="543"/>
      <c r="BE73" s="326" t="str">
        <f>VLOOKUP(BC72,$C$2:$H$60,5,0)</f>
        <v>御手洗　良紀</v>
      </c>
      <c r="BF73" s="327" t="str">
        <f>VLOOKUP(BC72,$C$2:$H$60,6,0)</f>
        <v>福岡市役所</v>
      </c>
      <c r="BG73" s="540"/>
      <c r="BH73" s="566"/>
      <c r="BI73" s="563"/>
      <c r="BJ73" s="540"/>
      <c r="BK73" s="541"/>
      <c r="BL73" s="542"/>
    </row>
    <row r="74" spans="5:64" ht="27" customHeight="1">
      <c r="E74" s="288"/>
      <c r="F74" s="288"/>
      <c r="G74" s="288"/>
      <c r="H74" s="288"/>
      <c r="N74" s="545">
        <v>3</v>
      </c>
      <c r="O74" s="543">
        <v>3</v>
      </c>
      <c r="P74" s="328" t="str">
        <f>VLOOKUP(N74,$C$2:$F$41,3,0)</f>
        <v>中西　花奈</v>
      </c>
      <c r="Q74" s="329" t="str">
        <f>VLOOKUP(N74,$C$2:$F$41,4,0)</f>
        <v>九州ソフト</v>
      </c>
      <c r="R74" s="540" t="s">
        <v>632</v>
      </c>
      <c r="S74" s="541" t="s">
        <v>630</v>
      </c>
      <c r="T74" s="554"/>
      <c r="U74" s="540" t="s">
        <v>639</v>
      </c>
      <c r="V74" s="541"/>
      <c r="W74" s="542" t="s">
        <v>635</v>
      </c>
      <c r="X74" s="366"/>
      <c r="Y74" s="422"/>
      <c r="AA74" s="871"/>
      <c r="AB74" s="911"/>
      <c r="AF74" s="877"/>
      <c r="AG74" s="288"/>
      <c r="AH74" s="545">
        <v>19</v>
      </c>
      <c r="AI74" s="543">
        <v>3</v>
      </c>
      <c r="AJ74" s="328" t="str">
        <f>VLOOKUP(AH74,$C$2:$F$41,3,0)</f>
        <v>藤春　耕大</v>
      </c>
      <c r="AK74" s="329" t="str">
        <f>VLOOKUP(AH74,$C$2:$F$41,4,0)</f>
        <v>福大クラブ</v>
      </c>
      <c r="AL74" s="540" t="s">
        <v>633</v>
      </c>
      <c r="AM74" s="541" t="s">
        <v>633</v>
      </c>
      <c r="AN74" s="554"/>
      <c r="AO74" s="540" t="s">
        <v>639</v>
      </c>
      <c r="AP74" s="541"/>
      <c r="AQ74" s="542" t="s">
        <v>635</v>
      </c>
      <c r="AR74" s="366"/>
      <c r="AS74" s="302"/>
      <c r="AT74" s="302"/>
      <c r="AU74" s="302"/>
      <c r="AV74" s="302"/>
      <c r="AW74" s="302"/>
      <c r="AX74" s="302"/>
      <c r="AY74" s="302"/>
      <c r="AZ74" s="333"/>
      <c r="BA74" s="302"/>
      <c r="BC74" s="545">
        <v>19</v>
      </c>
      <c r="BD74" s="543">
        <v>3</v>
      </c>
      <c r="BE74" s="331" t="str">
        <f>VLOOKUP(BC74,$C$2:$F$60,3,0)</f>
        <v>藤春　耕大</v>
      </c>
      <c r="BF74" s="332" t="str">
        <f>VLOOKUP(BC74,$C$2:$F$60,4,0)</f>
        <v>福大クラブ</v>
      </c>
      <c r="BG74" s="540"/>
      <c r="BH74" s="552"/>
      <c r="BI74" s="554"/>
      <c r="BJ74" s="540"/>
      <c r="BK74" s="541"/>
      <c r="BL74" s="542"/>
    </row>
    <row r="75" spans="5:64" ht="27" customHeight="1" thickBot="1">
      <c r="E75" s="288"/>
      <c r="F75" s="288"/>
      <c r="G75" s="288"/>
      <c r="H75" s="288"/>
      <c r="N75" s="549"/>
      <c r="O75" s="550"/>
      <c r="P75" s="334" t="str">
        <f>VLOOKUP(N74,$C$2:$H$41,5,0)</f>
        <v>西口　諒耶</v>
      </c>
      <c r="Q75" s="335" t="str">
        <f>VLOOKUP(N74,$C$2:$H$41,6,0)</f>
        <v>九州ソフト</v>
      </c>
      <c r="R75" s="551"/>
      <c r="S75" s="556"/>
      <c r="T75" s="555"/>
      <c r="U75" s="551"/>
      <c r="V75" s="556"/>
      <c r="W75" s="557"/>
      <c r="X75" s="366"/>
      <c r="Y75" s="422"/>
      <c r="AA75" s="871"/>
      <c r="AB75" s="911"/>
      <c r="AF75" s="877"/>
      <c r="AG75" s="288"/>
      <c r="AH75" s="549"/>
      <c r="AI75" s="550"/>
      <c r="AJ75" s="334" t="str">
        <f>VLOOKUP(AH74,$C$2:$H$41,5,0)</f>
        <v>能見　若奈</v>
      </c>
      <c r="AK75" s="335" t="str">
        <f>VLOOKUP(AH74,$C$2:$H$41,6,0)</f>
        <v>福大クラブ</v>
      </c>
      <c r="AL75" s="551"/>
      <c r="AM75" s="556"/>
      <c r="AN75" s="555"/>
      <c r="AO75" s="551"/>
      <c r="AP75" s="556"/>
      <c r="AQ75" s="557"/>
      <c r="AR75" s="366"/>
      <c r="AS75" s="302"/>
      <c r="AT75" s="302"/>
      <c r="AU75" s="302"/>
      <c r="AV75" s="302"/>
      <c r="AW75" s="302"/>
      <c r="AX75" s="302"/>
      <c r="AY75" s="302"/>
      <c r="AZ75" s="333"/>
      <c r="BA75" s="302"/>
      <c r="BC75" s="549"/>
      <c r="BD75" s="550"/>
      <c r="BE75" s="334" t="str">
        <f>VLOOKUP(BC74,$C$2:$H$60,5,0)</f>
        <v>能見　若奈</v>
      </c>
      <c r="BF75" s="335" t="str">
        <f>VLOOKUP(BC74,$C$2:$H$60,6,0)</f>
        <v>福大クラブ</v>
      </c>
      <c r="BG75" s="551"/>
      <c r="BH75" s="553"/>
      <c r="BI75" s="555"/>
      <c r="BJ75" s="551"/>
      <c r="BK75" s="556"/>
      <c r="BL75" s="557"/>
    </row>
    <row r="76" spans="5:64" ht="27" customHeight="1" thickBot="1">
      <c r="E76" s="288"/>
      <c r="F76" s="288"/>
      <c r="G76" s="288"/>
      <c r="H76" s="288"/>
      <c r="N76" s="302"/>
      <c r="O76" s="302"/>
      <c r="Y76" s="422"/>
      <c r="AA76" s="871"/>
      <c r="AB76" s="911"/>
      <c r="AF76" s="877"/>
      <c r="AG76" s="288"/>
      <c r="AH76" s="302"/>
      <c r="AI76" s="302"/>
      <c r="AR76" s="288"/>
      <c r="AS76" s="302"/>
      <c r="AT76" s="302"/>
      <c r="AU76" s="302"/>
      <c r="AV76" s="302"/>
      <c r="AW76" s="302"/>
      <c r="AX76" s="302"/>
      <c r="AY76" s="302"/>
      <c r="AZ76" s="333"/>
      <c r="BA76" s="302"/>
      <c r="BC76" s="302"/>
      <c r="BD76" s="314"/>
      <c r="BF76" s="302"/>
      <c r="BG76" s="302"/>
      <c r="BH76" s="302"/>
      <c r="BI76" s="302"/>
      <c r="BJ76" s="302"/>
      <c r="BK76" s="302"/>
      <c r="BL76" s="302"/>
    </row>
    <row r="77" spans="5:64" ht="27" customHeight="1" thickBot="1">
      <c r="E77" s="288"/>
      <c r="F77" s="288"/>
      <c r="G77" s="288"/>
      <c r="H77" s="288"/>
      <c r="N77" s="403" t="s">
        <v>106</v>
      </c>
      <c r="O77" s="404"/>
      <c r="P77" s="405" t="s">
        <v>21</v>
      </c>
      <c r="Q77" s="406" t="s">
        <v>23</v>
      </c>
      <c r="R77" s="407">
        <f>N78</f>
        <v>4</v>
      </c>
      <c r="S77" s="408">
        <f>N80</f>
        <v>5</v>
      </c>
      <c r="T77" s="409">
        <f>N82</f>
        <v>6</v>
      </c>
      <c r="U77" s="407" t="s">
        <v>0</v>
      </c>
      <c r="V77" s="408" t="s">
        <v>347</v>
      </c>
      <c r="W77" s="406" t="s">
        <v>1</v>
      </c>
      <c r="X77" s="302"/>
      <c r="Y77" s="422"/>
      <c r="AA77" s="871"/>
      <c r="AB77" s="911"/>
      <c r="AD77" s="290">
        <v>1</v>
      </c>
      <c r="AE77" s="839"/>
      <c r="AF77" s="877"/>
      <c r="AG77" s="288"/>
      <c r="AH77" s="403" t="s">
        <v>426</v>
      </c>
      <c r="AI77" s="404"/>
      <c r="AJ77" s="405" t="s">
        <v>21</v>
      </c>
      <c r="AK77" s="406" t="s">
        <v>23</v>
      </c>
      <c r="AL77" s="407">
        <f>AH78</f>
        <v>20</v>
      </c>
      <c r="AM77" s="408">
        <f>AH80</f>
        <v>21</v>
      </c>
      <c r="AN77" s="408">
        <f>AH82</f>
        <v>22</v>
      </c>
      <c r="AO77" s="409">
        <f>AH84</f>
        <v>23</v>
      </c>
      <c r="AP77" s="407" t="s">
        <v>0</v>
      </c>
      <c r="AQ77" s="408" t="s">
        <v>347</v>
      </c>
      <c r="AR77" s="406" t="s">
        <v>1</v>
      </c>
      <c r="AS77" s="302"/>
      <c r="AT77" s="302"/>
      <c r="AU77" s="302"/>
      <c r="AV77" s="302"/>
      <c r="AW77" s="302"/>
      <c r="AX77" s="302"/>
      <c r="AY77" s="302"/>
      <c r="AZ77" s="333"/>
      <c r="BA77" s="302"/>
      <c r="BC77" s="321">
        <v>7</v>
      </c>
      <c r="BD77" s="322"/>
      <c r="BE77" s="323" t="s">
        <v>21</v>
      </c>
      <c r="BF77" s="308" t="s">
        <v>23</v>
      </c>
      <c r="BG77" s="305">
        <f>BC78</f>
        <v>20</v>
      </c>
      <c r="BH77" s="306">
        <f>BC80</f>
        <v>21</v>
      </c>
      <c r="BI77" s="307">
        <f>BC82</f>
        <v>22</v>
      </c>
      <c r="BJ77" s="305" t="s">
        <v>0</v>
      </c>
      <c r="BK77" s="306" t="s">
        <v>347</v>
      </c>
      <c r="BL77" s="308" t="s">
        <v>1</v>
      </c>
    </row>
    <row r="78" spans="5:64" ht="27" customHeight="1" thickTop="1" thickBot="1">
      <c r="E78" s="288"/>
      <c r="F78" s="288"/>
      <c r="G78" s="288"/>
      <c r="H78" s="288"/>
      <c r="M78" s="302"/>
      <c r="N78" s="814">
        <v>4</v>
      </c>
      <c r="O78" s="815">
        <v>1</v>
      </c>
      <c r="P78" s="816" t="str">
        <f>VLOOKUP(N78,$C$2:$F$41,3,0)</f>
        <v>野間　智美</v>
      </c>
      <c r="Q78" s="817" t="str">
        <f>VLOOKUP(N78,$C$2:$F$41,4,0)</f>
        <v>男塾</v>
      </c>
      <c r="R78" s="818"/>
      <c r="S78" s="819" t="s">
        <v>85</v>
      </c>
      <c r="T78" s="820" t="s">
        <v>628</v>
      </c>
      <c r="U78" s="821" t="s">
        <v>637</v>
      </c>
      <c r="V78" s="822"/>
      <c r="W78" s="823" t="s">
        <v>630</v>
      </c>
      <c r="X78" s="366"/>
      <c r="Y78" s="422"/>
      <c r="Z78" s="839"/>
      <c r="AA78" s="871"/>
      <c r="AB78" s="911"/>
      <c r="AE78" s="448"/>
      <c r="AF78" s="424"/>
      <c r="AG78" s="288"/>
      <c r="AH78" s="567">
        <v>20</v>
      </c>
      <c r="AI78" s="558">
        <v>1</v>
      </c>
      <c r="AJ78" s="416" t="str">
        <f>VLOOKUP(AH78,$C$2:$F$41,3,0)</f>
        <v>井上　晃輔</v>
      </c>
      <c r="AK78" s="417" t="str">
        <f>VLOOKUP(AH78,$C$2:$F$41,4,0)</f>
        <v>サンデークラブ</v>
      </c>
      <c r="AL78" s="559"/>
      <c r="AM78" s="561" t="s">
        <v>85</v>
      </c>
      <c r="AN78" s="547" t="s">
        <v>633</v>
      </c>
      <c r="AO78" s="562" t="s">
        <v>85</v>
      </c>
      <c r="AP78" s="564"/>
      <c r="AQ78" s="547"/>
      <c r="AR78" s="565" t="s">
        <v>635</v>
      </c>
      <c r="AS78" s="302"/>
      <c r="AT78" s="302"/>
      <c r="AU78" s="302"/>
      <c r="AV78" s="302"/>
      <c r="AW78" s="302"/>
      <c r="AX78" s="302"/>
      <c r="AY78" s="302"/>
      <c r="AZ78" s="333"/>
      <c r="BA78" s="302"/>
      <c r="BC78" s="591">
        <v>20</v>
      </c>
      <c r="BD78" s="592">
        <v>1</v>
      </c>
      <c r="BE78" s="324" t="str">
        <f>VLOOKUP(BC78,$C$2:$F$60,3,0)</f>
        <v>井上　晃輔</v>
      </c>
      <c r="BF78" s="325" t="str">
        <f>VLOOKUP(BC78,$C$2:$F$60,4,0)</f>
        <v>サンデークラブ</v>
      </c>
      <c r="BG78" s="586"/>
      <c r="BH78" s="587"/>
      <c r="BI78" s="588"/>
      <c r="BJ78" s="585"/>
      <c r="BK78" s="590"/>
      <c r="BL78" s="584"/>
    </row>
    <row r="79" spans="5:64" ht="27" customHeight="1" thickTop="1" thickBot="1">
      <c r="E79" s="288"/>
      <c r="F79" s="288"/>
      <c r="G79" s="288"/>
      <c r="H79" s="288"/>
      <c r="M79" s="854"/>
      <c r="N79" s="824"/>
      <c r="O79" s="825"/>
      <c r="P79" s="826" t="str">
        <f>VLOOKUP(N78,$C$2:$H$41,5,0)</f>
        <v>藤田　佑樹</v>
      </c>
      <c r="Q79" s="827" t="str">
        <f>VLOOKUP(N78,$C$2:$H$41,6,0)</f>
        <v>男塾</v>
      </c>
      <c r="R79" s="828"/>
      <c r="S79" s="829"/>
      <c r="T79" s="830"/>
      <c r="U79" s="831"/>
      <c r="V79" s="832"/>
      <c r="W79" s="833"/>
      <c r="X79" s="366"/>
      <c r="Y79" s="871"/>
      <c r="Z79" s="886"/>
      <c r="AA79" s="877"/>
      <c r="AB79" s="911"/>
      <c r="AE79" s="424"/>
      <c r="AF79" s="424"/>
      <c r="AG79" s="288"/>
      <c r="AH79" s="545"/>
      <c r="AI79" s="543"/>
      <c r="AJ79" s="331" t="str">
        <f>VLOOKUP(AH78,$C$2:$H$41,5,0)</f>
        <v>万野　由莉嘉</v>
      </c>
      <c r="AK79" s="332" t="str">
        <f>VLOOKUP(AH78,$C$2:$H$41,6,0)</f>
        <v>男塾</v>
      </c>
      <c r="AL79" s="560"/>
      <c r="AM79" s="552"/>
      <c r="AN79" s="541"/>
      <c r="AO79" s="563"/>
      <c r="AP79" s="540"/>
      <c r="AQ79" s="541"/>
      <c r="AR79" s="542"/>
      <c r="AS79" s="302"/>
      <c r="AT79" s="302"/>
      <c r="AU79" s="302"/>
      <c r="AV79" s="302"/>
      <c r="AW79" s="302"/>
      <c r="AX79" s="309"/>
      <c r="AY79" s="310"/>
      <c r="AZ79" s="333"/>
      <c r="BA79" s="302"/>
      <c r="BC79" s="545"/>
      <c r="BD79" s="543"/>
      <c r="BE79" s="326" t="str">
        <f>VLOOKUP(BC78,$C$2:$H$60,5,0)</f>
        <v>万野　由莉嘉</v>
      </c>
      <c r="BF79" s="327" t="str">
        <f>VLOOKUP(BC78,$C$2:$H$60,6,0)</f>
        <v>男塾</v>
      </c>
      <c r="BG79" s="560"/>
      <c r="BH79" s="552"/>
      <c r="BI79" s="563"/>
      <c r="BJ79" s="540"/>
      <c r="BK79" s="541"/>
      <c r="BL79" s="542"/>
    </row>
    <row r="80" spans="5:64" ht="27" customHeight="1" thickBot="1">
      <c r="E80" s="288"/>
      <c r="F80" s="288"/>
      <c r="G80" s="288"/>
      <c r="H80" s="288"/>
      <c r="N80" s="807">
        <v>5</v>
      </c>
      <c r="O80" s="808">
        <v>2</v>
      </c>
      <c r="P80" s="331" t="str">
        <f>VLOOKUP(N80,$C$2:$F$41,3,0)</f>
        <v>竹岡　慶</v>
      </c>
      <c r="Q80" s="332" t="str">
        <f>VLOOKUP(N80,$C$2:$F$41,4,0)</f>
        <v>福岡市役所</v>
      </c>
      <c r="R80" s="809" t="s">
        <v>635</v>
      </c>
      <c r="S80" s="810"/>
      <c r="T80" s="811" t="s">
        <v>630</v>
      </c>
      <c r="U80" s="809" t="s">
        <v>639</v>
      </c>
      <c r="V80" s="812"/>
      <c r="W80" s="834" t="s">
        <v>635</v>
      </c>
      <c r="X80" s="835"/>
      <c r="Y80" s="871"/>
      <c r="Z80" s="877"/>
      <c r="AA80" s="877"/>
      <c r="AB80" s="911"/>
      <c r="AE80" s="424"/>
      <c r="AF80" s="424"/>
      <c r="AG80" s="288"/>
      <c r="AH80" s="545">
        <v>21</v>
      </c>
      <c r="AI80" s="543">
        <v>2</v>
      </c>
      <c r="AJ80" s="328" t="str">
        <f>VLOOKUP(AH80,$C$2:$F$41,3,0)</f>
        <v>古賀　真一</v>
      </c>
      <c r="AK80" s="329" t="str">
        <f>VLOOKUP(AH80,$C$2:$F$41,4,0)</f>
        <v>九州ソフト</v>
      </c>
      <c r="AL80" s="540" t="s">
        <v>633</v>
      </c>
      <c r="AM80" s="566"/>
      <c r="AN80" s="541" t="s">
        <v>630</v>
      </c>
      <c r="AO80" s="563" t="s">
        <v>630</v>
      </c>
      <c r="AP80" s="540" t="s">
        <v>640</v>
      </c>
      <c r="AQ80" s="541"/>
      <c r="AR80" s="542" t="s">
        <v>642</v>
      </c>
      <c r="AS80" s="302"/>
      <c r="AT80" s="302"/>
      <c r="AU80" s="302"/>
      <c r="AV80" s="302"/>
      <c r="AW80" s="302"/>
      <c r="AX80" s="302"/>
      <c r="AY80" s="302"/>
      <c r="AZ80" s="333"/>
      <c r="BA80" s="336"/>
      <c r="BB80" s="337"/>
      <c r="BC80" s="545">
        <v>21</v>
      </c>
      <c r="BD80" s="543">
        <v>2</v>
      </c>
      <c r="BE80" s="328" t="str">
        <f>VLOOKUP(BC80,$C$2:$F$60,3,0)</f>
        <v>古賀　真一</v>
      </c>
      <c r="BF80" s="329" t="str">
        <f>VLOOKUP(BC80,$C$2:$F$60,4,0)</f>
        <v>九州ソフト</v>
      </c>
      <c r="BG80" s="540"/>
      <c r="BH80" s="566"/>
      <c r="BI80" s="563"/>
      <c r="BJ80" s="540"/>
      <c r="BK80" s="541"/>
      <c r="BL80" s="542"/>
    </row>
    <row r="81" spans="5:65" ht="27" customHeight="1" thickTop="1" thickBot="1">
      <c r="E81" s="288"/>
      <c r="F81" s="288"/>
      <c r="G81" s="288"/>
      <c r="H81" s="288"/>
      <c r="N81" s="545"/>
      <c r="O81" s="543"/>
      <c r="P81" s="326" t="str">
        <f>VLOOKUP(N80,$C$2:$H$41,5,0)</f>
        <v>日下部　莉野</v>
      </c>
      <c r="Q81" s="327" t="str">
        <f>VLOOKUP(N80,$C$2:$H$41,6,0)</f>
        <v>九州ソフト</v>
      </c>
      <c r="R81" s="540"/>
      <c r="S81" s="566"/>
      <c r="T81" s="563"/>
      <c r="U81" s="540"/>
      <c r="V81" s="541"/>
      <c r="W81" s="542"/>
      <c r="X81" s="870"/>
      <c r="Y81" s="877"/>
      <c r="Z81" s="877"/>
      <c r="AA81" s="877"/>
      <c r="AB81" s="911"/>
      <c r="AE81" s="424"/>
      <c r="AF81" s="845"/>
      <c r="AG81" s="848"/>
      <c r="AH81" s="546"/>
      <c r="AI81" s="544"/>
      <c r="AJ81" s="331" t="str">
        <f>VLOOKUP(AH80,$C$2:$H$41,5,0)</f>
        <v>竹下　彩夏</v>
      </c>
      <c r="AK81" s="332" t="str">
        <f>VLOOKUP(AH80,$C$2:$H$41,6,0)</f>
        <v>九州ソフト</v>
      </c>
      <c r="AL81" s="568"/>
      <c r="AM81" s="579"/>
      <c r="AN81" s="569"/>
      <c r="AO81" s="589"/>
      <c r="AP81" s="568"/>
      <c r="AQ81" s="569"/>
      <c r="AR81" s="572"/>
      <c r="AS81" s="302"/>
      <c r="AT81" s="302"/>
      <c r="AU81" s="302"/>
      <c r="AV81" s="302"/>
      <c r="AW81" s="302"/>
      <c r="AX81" s="302"/>
      <c r="AY81" s="302"/>
      <c r="AZ81" s="333"/>
      <c r="BA81" s="330"/>
      <c r="BB81" s="311"/>
      <c r="BC81" s="545"/>
      <c r="BD81" s="543"/>
      <c r="BE81" s="326" t="str">
        <f>VLOOKUP(BC80,$C$2:$H$60,5,0)</f>
        <v>竹下　彩夏</v>
      </c>
      <c r="BF81" s="327" t="str">
        <f>VLOOKUP(BC80,$C$2:$H$60,6,0)</f>
        <v>九州ソフト</v>
      </c>
      <c r="BG81" s="540"/>
      <c r="BH81" s="566"/>
      <c r="BI81" s="563"/>
      <c r="BJ81" s="540"/>
      <c r="BK81" s="541"/>
      <c r="BL81" s="542"/>
    </row>
    <row r="82" spans="5:65" ht="27" customHeight="1" thickTop="1">
      <c r="E82" s="288"/>
      <c r="F82" s="288"/>
      <c r="G82" s="288"/>
      <c r="H82" s="288"/>
      <c r="N82" s="545">
        <v>6</v>
      </c>
      <c r="O82" s="543">
        <v>3</v>
      </c>
      <c r="P82" s="328" t="str">
        <f>VLOOKUP(N82,$C$2:$F$41,3,0)</f>
        <v>石橋　志倫</v>
      </c>
      <c r="Q82" s="329" t="str">
        <f>VLOOKUP(N82,$C$2:$F$41,4,0)</f>
        <v>サンデークラブ</v>
      </c>
      <c r="R82" s="540" t="s">
        <v>632</v>
      </c>
      <c r="S82" s="552" t="s">
        <v>628</v>
      </c>
      <c r="T82" s="554"/>
      <c r="U82" s="540" t="s">
        <v>638</v>
      </c>
      <c r="V82" s="541"/>
      <c r="W82" s="542" t="s">
        <v>632</v>
      </c>
      <c r="X82" s="870"/>
      <c r="Y82" s="877"/>
      <c r="Z82" s="877"/>
      <c r="AA82" s="877"/>
      <c r="AB82" s="911"/>
      <c r="AE82" s="875">
        <v>3</v>
      </c>
      <c r="AF82" s="288"/>
      <c r="AG82" s="288"/>
      <c r="AH82" s="814">
        <v>22</v>
      </c>
      <c r="AI82" s="815">
        <v>2</v>
      </c>
      <c r="AJ82" s="816" t="str">
        <f>VLOOKUP(AH82,$C$2:$F$41,3,0)</f>
        <v>佐々木　暖理</v>
      </c>
      <c r="AK82" s="817" t="str">
        <f>VLOOKUP(AH82,$C$2:$F$41,4,0)</f>
        <v>九州産業大学</v>
      </c>
      <c r="AL82" s="821" t="s">
        <v>85</v>
      </c>
      <c r="AM82" s="822" t="s">
        <v>85</v>
      </c>
      <c r="AN82" s="857"/>
      <c r="AO82" s="820" t="s">
        <v>635</v>
      </c>
      <c r="AP82" s="821" t="s">
        <v>641</v>
      </c>
      <c r="AQ82" s="822"/>
      <c r="AR82" s="823" t="s">
        <v>630</v>
      </c>
      <c r="AS82" s="302"/>
      <c r="AT82" s="302"/>
      <c r="AU82" s="302"/>
      <c r="AV82" s="302"/>
      <c r="AW82" s="302"/>
      <c r="AX82" s="302"/>
      <c r="AY82" s="302"/>
      <c r="AZ82" s="333"/>
      <c r="BA82" s="333"/>
      <c r="BC82" s="545">
        <v>22</v>
      </c>
      <c r="BD82" s="543">
        <v>3</v>
      </c>
      <c r="BE82" s="331" t="str">
        <f>VLOOKUP(BC82,$C$2:$F$60,3,0)</f>
        <v>佐々木　暖理</v>
      </c>
      <c r="BF82" s="332" t="str">
        <f>VLOOKUP(BC82,$C$2:$F$60,4,0)</f>
        <v>九州産業大学</v>
      </c>
      <c r="BG82" s="540"/>
      <c r="BH82" s="552"/>
      <c r="BI82" s="554"/>
      <c r="BJ82" s="540"/>
      <c r="BK82" s="541"/>
      <c r="BL82" s="542"/>
    </row>
    <row r="83" spans="5:65" ht="27" customHeight="1" thickBot="1">
      <c r="E83" s="288"/>
      <c r="F83" s="288"/>
      <c r="G83" s="288"/>
      <c r="H83" s="288"/>
      <c r="N83" s="549"/>
      <c r="O83" s="550"/>
      <c r="P83" s="334" t="str">
        <f>VLOOKUP(N82,$C$2:$H$41,5,0)</f>
        <v>今任　歩佳</v>
      </c>
      <c r="Q83" s="335" t="str">
        <f>VLOOKUP(N82,$C$2:$H$41,6,0)</f>
        <v>青葉クラブ</v>
      </c>
      <c r="R83" s="551"/>
      <c r="S83" s="553"/>
      <c r="T83" s="555"/>
      <c r="U83" s="551"/>
      <c r="V83" s="556"/>
      <c r="W83" s="557"/>
      <c r="X83" s="870"/>
      <c r="Y83" s="877"/>
      <c r="Z83" s="877"/>
      <c r="AA83" s="877"/>
      <c r="AB83" s="911"/>
      <c r="AE83" s="424"/>
      <c r="AF83" s="288"/>
      <c r="AG83" s="288"/>
      <c r="AH83" s="824"/>
      <c r="AI83" s="825"/>
      <c r="AJ83" s="826" t="str">
        <f>VLOOKUP(AH82,$C$2:$H$41,5,0)</f>
        <v>埋金　幸平</v>
      </c>
      <c r="AK83" s="827" t="str">
        <f>VLOOKUP(AH82,$C$2:$H$41,6,0)</f>
        <v>M/BASE</v>
      </c>
      <c r="AL83" s="831"/>
      <c r="AM83" s="832"/>
      <c r="AN83" s="858"/>
      <c r="AO83" s="830"/>
      <c r="AP83" s="831"/>
      <c r="AQ83" s="832"/>
      <c r="AR83" s="833"/>
      <c r="AS83" s="302"/>
      <c r="AT83" s="302"/>
      <c r="AU83" s="302"/>
      <c r="AV83" s="302"/>
      <c r="AW83" s="302"/>
      <c r="AX83" s="302"/>
      <c r="AY83" s="302"/>
      <c r="AZ83" s="333"/>
      <c r="BA83" s="333"/>
      <c r="BC83" s="546"/>
      <c r="BD83" s="544"/>
      <c r="BE83" s="331" t="str">
        <f>VLOOKUP(BC82,$C$2:$H$60,5,0)</f>
        <v>埋金　幸平</v>
      </c>
      <c r="BF83" s="332" t="str">
        <f>VLOOKUP(BC82,$C$2:$H$60,6,0)</f>
        <v>M/BASE</v>
      </c>
      <c r="BG83" s="568"/>
      <c r="BH83" s="575"/>
      <c r="BI83" s="582"/>
      <c r="BJ83" s="568"/>
      <c r="BK83" s="569"/>
      <c r="BL83" s="572"/>
    </row>
    <row r="84" spans="5:65" ht="27" customHeight="1" thickBot="1">
      <c r="E84" s="288"/>
      <c r="F84" s="288"/>
      <c r="G84" s="288"/>
      <c r="H84" s="288"/>
      <c r="N84" s="302"/>
      <c r="O84" s="302"/>
      <c r="X84" s="871"/>
      <c r="Y84" s="887"/>
      <c r="Z84" s="877"/>
      <c r="AA84" s="877"/>
      <c r="AB84" s="911"/>
      <c r="AE84" s="424"/>
      <c r="AF84" s="288"/>
      <c r="AG84" s="288"/>
      <c r="AH84" s="807">
        <v>23</v>
      </c>
      <c r="AI84" s="808">
        <v>3</v>
      </c>
      <c r="AJ84" s="331" t="str">
        <f>VLOOKUP(AH84,$C$2:$F$41,3,0)</f>
        <v>前村　理沙</v>
      </c>
      <c r="AK84" s="332" t="str">
        <f>VLOOKUP(AH84,$C$2:$F$41,4,0)</f>
        <v>北九州クラブ</v>
      </c>
      <c r="AL84" s="809" t="s">
        <v>635</v>
      </c>
      <c r="AM84" s="593" t="s">
        <v>85</v>
      </c>
      <c r="AN84" s="593" t="s">
        <v>85</v>
      </c>
      <c r="AO84" s="856"/>
      <c r="AP84" s="809"/>
      <c r="AQ84" s="812"/>
      <c r="AR84" s="813" t="s">
        <v>632</v>
      </c>
      <c r="AS84" s="302"/>
      <c r="AT84" s="302"/>
      <c r="AU84" s="302"/>
      <c r="AV84" s="302"/>
      <c r="AW84" s="302"/>
      <c r="AX84" s="302"/>
      <c r="AY84" s="302"/>
      <c r="AZ84" s="302"/>
      <c r="BA84" s="302"/>
      <c r="BD84" s="314"/>
      <c r="BE84" s="289"/>
      <c r="BF84" s="302"/>
      <c r="BG84" s="302"/>
      <c r="BH84" s="302"/>
      <c r="BI84" s="302"/>
      <c r="BJ84" s="302"/>
      <c r="BK84" s="302"/>
      <c r="BL84" s="302"/>
    </row>
    <row r="85" spans="5:65" ht="27" customHeight="1" thickTop="1" thickBot="1">
      <c r="E85" s="288"/>
      <c r="F85" s="288"/>
      <c r="G85" s="288"/>
      <c r="H85" s="288"/>
      <c r="N85" s="403" t="s">
        <v>107</v>
      </c>
      <c r="O85" s="404"/>
      <c r="P85" s="405" t="s">
        <v>21</v>
      </c>
      <c r="Q85" s="406" t="s">
        <v>23</v>
      </c>
      <c r="R85" s="407">
        <f>N86</f>
        <v>7</v>
      </c>
      <c r="S85" s="408">
        <f>N88</f>
        <v>8</v>
      </c>
      <c r="T85" s="409">
        <f>N90</f>
        <v>9</v>
      </c>
      <c r="U85" s="407" t="s">
        <v>0</v>
      </c>
      <c r="V85" s="408" t="s">
        <v>347</v>
      </c>
      <c r="W85" s="406" t="s">
        <v>1</v>
      </c>
      <c r="X85" s="419"/>
      <c r="Z85" s="871"/>
      <c r="AA85" s="877"/>
      <c r="AB85" s="911"/>
      <c r="AE85" s="424"/>
      <c r="AF85" s="288"/>
      <c r="AG85" s="288"/>
      <c r="AH85" s="549"/>
      <c r="AI85" s="550"/>
      <c r="AJ85" s="334" t="str">
        <f>VLOOKUP(AH84,$C$2:$H$41,5,0)</f>
        <v>前村　秀章</v>
      </c>
      <c r="AK85" s="335" t="str">
        <f>VLOOKUP(AH84,$C$2:$H$41,6,0)</f>
        <v>祗園</v>
      </c>
      <c r="AL85" s="551"/>
      <c r="AM85" s="553"/>
      <c r="AN85" s="553"/>
      <c r="AO85" s="555"/>
      <c r="AP85" s="551"/>
      <c r="AQ85" s="556"/>
      <c r="AR85" s="557"/>
      <c r="AS85" s="302"/>
      <c r="AT85" s="302"/>
      <c r="AU85" s="302"/>
      <c r="AV85" s="302"/>
      <c r="AW85" s="302"/>
      <c r="AX85" s="302"/>
      <c r="AY85" s="302"/>
      <c r="AZ85" s="302"/>
      <c r="BA85" s="302"/>
      <c r="BC85" s="346">
        <v>8</v>
      </c>
      <c r="BD85" s="302"/>
      <c r="BE85" s="302" t="s">
        <v>21</v>
      </c>
      <c r="BF85" s="302" t="s">
        <v>23</v>
      </c>
      <c r="BG85" s="302">
        <f>BC86</f>
        <v>23</v>
      </c>
      <c r="BH85" s="302">
        <f>BC88</f>
        <v>24</v>
      </c>
      <c r="BI85" s="302">
        <f>BC90</f>
        <v>25</v>
      </c>
      <c r="BJ85" s="302" t="s">
        <v>0</v>
      </c>
      <c r="BK85" s="302" t="s">
        <v>347</v>
      </c>
      <c r="BL85" s="302" t="s">
        <v>1</v>
      </c>
    </row>
    <row r="86" spans="5:65" ht="27" customHeight="1" thickBot="1">
      <c r="E86" s="288"/>
      <c r="F86" s="288"/>
      <c r="G86" s="288"/>
      <c r="H86" s="288"/>
      <c r="N86" s="814">
        <v>7</v>
      </c>
      <c r="O86" s="815">
        <v>1</v>
      </c>
      <c r="P86" s="816" t="str">
        <f>VLOOKUP(N86,$C$2:$F$41,3,0)</f>
        <v>大年　優吾</v>
      </c>
      <c r="Q86" s="817" t="str">
        <f>VLOOKUP(N86,$C$2:$F$41,4,0)</f>
        <v>福大クラブ</v>
      </c>
      <c r="R86" s="818"/>
      <c r="S86" s="819" t="s">
        <v>85</v>
      </c>
      <c r="T86" s="820" t="s">
        <v>628</v>
      </c>
      <c r="U86" s="821" t="s">
        <v>637</v>
      </c>
      <c r="V86" s="822"/>
      <c r="W86" s="823" t="s">
        <v>630</v>
      </c>
      <c r="X86" s="418"/>
      <c r="Z86" s="871"/>
      <c r="AA86" s="877"/>
      <c r="AB86" s="911"/>
      <c r="AE86" s="424"/>
      <c r="AF86" s="288"/>
      <c r="AG86" s="288"/>
      <c r="AH86" s="302"/>
      <c r="AI86" s="302"/>
      <c r="AR86" s="288"/>
      <c r="AS86" s="302"/>
      <c r="AT86" s="302"/>
      <c r="AU86" s="302"/>
      <c r="AV86" s="302"/>
      <c r="AW86" s="302"/>
      <c r="AX86" s="302"/>
      <c r="AY86" s="302"/>
      <c r="AZ86" s="302"/>
      <c r="BA86" s="302"/>
      <c r="BC86" s="570">
        <v>23</v>
      </c>
      <c r="BD86" s="570">
        <v>1</v>
      </c>
      <c r="BE86" s="314" t="str">
        <f>VLOOKUP(BC86,$C$2:$F$60,3,0)</f>
        <v>前村　理沙</v>
      </c>
      <c r="BF86" s="314" t="str">
        <f>VLOOKUP(BC86,$C$2:$F$60,4,0)</f>
        <v>北九州クラブ</v>
      </c>
      <c r="BG86" s="574"/>
      <c r="BH86" s="583"/>
      <c r="BI86" s="574"/>
      <c r="BJ86" s="574"/>
      <c r="BK86" s="574"/>
      <c r="BL86" s="574"/>
    </row>
    <row r="87" spans="5:65" ht="27" customHeight="1" thickBot="1">
      <c r="E87" s="288"/>
      <c r="F87" s="288"/>
      <c r="G87" s="288"/>
      <c r="H87" s="288"/>
      <c r="N87" s="824"/>
      <c r="O87" s="825"/>
      <c r="P87" s="826" t="str">
        <f>VLOOKUP(N86,$C$2:$H$41,5,0)</f>
        <v>真島　千奈</v>
      </c>
      <c r="Q87" s="827" t="str">
        <f>VLOOKUP(N86,$C$2:$H$41,6,0)</f>
        <v>福大クラブ</v>
      </c>
      <c r="R87" s="828"/>
      <c r="S87" s="829"/>
      <c r="T87" s="830"/>
      <c r="U87" s="831"/>
      <c r="V87" s="832"/>
      <c r="W87" s="833"/>
      <c r="X87" s="418"/>
      <c r="Z87" s="871"/>
      <c r="AA87" s="877"/>
      <c r="AB87" s="911"/>
      <c r="AE87" s="424"/>
      <c r="AF87" s="288"/>
      <c r="AG87" s="288"/>
      <c r="AH87" s="403" t="s">
        <v>427</v>
      </c>
      <c r="AI87" s="404"/>
      <c r="AJ87" s="405" t="s">
        <v>21</v>
      </c>
      <c r="AK87" s="406" t="s">
        <v>23</v>
      </c>
      <c r="AL87" s="407">
        <f>AH88</f>
        <v>24</v>
      </c>
      <c r="AM87" s="408">
        <f>AH90</f>
        <v>25</v>
      </c>
      <c r="AN87" s="409">
        <f>AH92</f>
        <v>26</v>
      </c>
      <c r="AO87" s="407" t="s">
        <v>0</v>
      </c>
      <c r="AP87" s="408" t="s">
        <v>347</v>
      </c>
      <c r="AQ87" s="406" t="s">
        <v>1</v>
      </c>
      <c r="AS87" s="302"/>
      <c r="AT87" s="302"/>
      <c r="AU87" s="302"/>
      <c r="AV87" s="302"/>
      <c r="AW87" s="302"/>
      <c r="AX87" s="302"/>
      <c r="AY87" s="302"/>
      <c r="AZ87" s="302"/>
      <c r="BA87" s="302"/>
      <c r="BC87" s="570"/>
      <c r="BD87" s="570"/>
      <c r="BE87" s="314" t="str">
        <f>VLOOKUP(BC86,$C$2:$H$60,5,0)</f>
        <v>前村　秀章</v>
      </c>
      <c r="BF87" s="314" t="str">
        <f>VLOOKUP(BC86,$C$2:$H$60,6,0)</f>
        <v>祗園</v>
      </c>
      <c r="BG87" s="574"/>
      <c r="BH87" s="583"/>
      <c r="BI87" s="574"/>
      <c r="BJ87" s="574"/>
      <c r="BK87" s="574"/>
      <c r="BL87" s="574"/>
    </row>
    <row r="88" spans="5:65" ht="27" customHeight="1" thickBot="1">
      <c r="E88" s="288"/>
      <c r="F88" s="288"/>
      <c r="G88" s="288"/>
      <c r="H88" s="288"/>
      <c r="N88" s="807">
        <v>8</v>
      </c>
      <c r="O88" s="808">
        <v>2</v>
      </c>
      <c r="P88" s="331" t="str">
        <f>VLOOKUP(N88,$C$2:$F$41,3,0)</f>
        <v>高武　誠</v>
      </c>
      <c r="Q88" s="332" t="str">
        <f>VLOOKUP(N88,$C$2:$F$41,4,0)</f>
        <v>福間クラブ</v>
      </c>
      <c r="R88" s="809" t="s">
        <v>630</v>
      </c>
      <c r="S88" s="810"/>
      <c r="T88" s="811" t="s">
        <v>633</v>
      </c>
      <c r="U88" s="809" t="s">
        <v>639</v>
      </c>
      <c r="V88" s="812"/>
      <c r="W88" s="834" t="s">
        <v>635</v>
      </c>
      <c r="X88" s="855"/>
      <c r="Z88" s="871"/>
      <c r="AA88" s="887"/>
      <c r="AB88" s="912"/>
      <c r="AE88" s="913">
        <v>3</v>
      </c>
      <c r="AF88" s="288"/>
      <c r="AG88" s="288"/>
      <c r="AH88" s="567">
        <v>24</v>
      </c>
      <c r="AI88" s="558">
        <v>1</v>
      </c>
      <c r="AJ88" s="416" t="str">
        <f>VLOOKUP(AH88,$C$2:$F$41,3,0)</f>
        <v>上簗　翔</v>
      </c>
      <c r="AK88" s="417" t="str">
        <f>VLOOKUP(AH88,$C$2:$F$41,4,0)</f>
        <v>West　ward</v>
      </c>
      <c r="AL88" s="559"/>
      <c r="AM88" s="561" t="s">
        <v>85</v>
      </c>
      <c r="AN88" s="562" t="s">
        <v>633</v>
      </c>
      <c r="AO88" s="564"/>
      <c r="AP88" s="547"/>
      <c r="AQ88" s="565" t="s">
        <v>632</v>
      </c>
      <c r="AS88" s="302"/>
      <c r="AT88" s="302"/>
      <c r="AU88" s="302"/>
      <c r="AV88" s="302"/>
      <c r="AW88" s="302"/>
      <c r="AX88" s="302"/>
      <c r="AY88" s="302"/>
      <c r="AZ88" s="302"/>
      <c r="BA88" s="302"/>
      <c r="BC88" s="570">
        <v>24</v>
      </c>
      <c r="BD88" s="570">
        <v>2</v>
      </c>
      <c r="BE88" s="314" t="str">
        <f>VLOOKUP(BC88,$C$2:$F$60,3,0)</f>
        <v>上簗　翔</v>
      </c>
      <c r="BF88" s="314" t="str">
        <f>VLOOKUP(BC88,$C$2:$F$60,4,0)</f>
        <v>West　ward</v>
      </c>
      <c r="BG88" s="574"/>
      <c r="BH88" s="574"/>
      <c r="BI88" s="574"/>
      <c r="BJ88" s="574"/>
      <c r="BK88" s="574"/>
      <c r="BL88" s="574"/>
    </row>
    <row r="89" spans="5:65" ht="27" customHeight="1" thickTop="1">
      <c r="E89" s="288"/>
      <c r="F89" s="288"/>
      <c r="G89" s="288"/>
      <c r="H89" s="288"/>
      <c r="N89" s="545"/>
      <c r="O89" s="543"/>
      <c r="P89" s="326" t="str">
        <f>VLOOKUP(N88,$C$2:$H$41,5,0)</f>
        <v>高武　智子</v>
      </c>
      <c r="Q89" s="327" t="str">
        <f>VLOOKUP(N88,$C$2:$H$41,6,0)</f>
        <v>福間クラブ</v>
      </c>
      <c r="R89" s="540"/>
      <c r="S89" s="566"/>
      <c r="T89" s="563"/>
      <c r="U89" s="540"/>
      <c r="V89" s="541"/>
      <c r="W89" s="542"/>
      <c r="X89" s="366"/>
      <c r="Y89" s="874">
        <v>3</v>
      </c>
      <c r="Z89" s="422"/>
      <c r="AA89" s="424"/>
      <c r="AB89" s="871"/>
      <c r="AC89" s="445"/>
      <c r="AD89" s="445"/>
      <c r="AE89" s="877"/>
      <c r="AF89" s="288"/>
      <c r="AG89" s="288"/>
      <c r="AH89" s="545"/>
      <c r="AI89" s="543"/>
      <c r="AJ89" s="331" t="str">
        <f>VLOOKUP(AH88,$C$2:$H$41,5,0)</f>
        <v>松尾　あかね</v>
      </c>
      <c r="AK89" s="332" t="str">
        <f>VLOOKUP(AH88,$C$2:$H$41,6,0)</f>
        <v>九州ソフト</v>
      </c>
      <c r="AL89" s="560"/>
      <c r="AM89" s="552"/>
      <c r="AN89" s="563"/>
      <c r="AO89" s="540"/>
      <c r="AP89" s="541"/>
      <c r="AQ89" s="542"/>
      <c r="AS89" s="302"/>
      <c r="AT89" s="302"/>
      <c r="AU89" s="302"/>
      <c r="AV89" s="302"/>
      <c r="AW89" s="302"/>
      <c r="AX89" s="302"/>
      <c r="AY89" s="302"/>
      <c r="AZ89" s="302"/>
      <c r="BA89" s="302"/>
      <c r="BC89" s="570"/>
      <c r="BD89" s="570"/>
      <c r="BE89" s="314" t="str">
        <f>VLOOKUP(BC88,$C$2:$H$60,5,0)</f>
        <v>松尾　あかね</v>
      </c>
      <c r="BF89" s="314" t="str">
        <f>VLOOKUP(BC88,$C$2:$H$60,6,0)</f>
        <v>九州ソフト</v>
      </c>
      <c r="BG89" s="574"/>
      <c r="BH89" s="574"/>
      <c r="BI89" s="574"/>
      <c r="BJ89" s="574"/>
      <c r="BK89" s="574"/>
      <c r="BL89" s="574"/>
    </row>
    <row r="90" spans="5:65" ht="27" customHeight="1" thickBot="1">
      <c r="E90" s="288"/>
      <c r="F90" s="288"/>
      <c r="G90" s="288"/>
      <c r="H90" s="288"/>
      <c r="N90" s="545">
        <v>9</v>
      </c>
      <c r="O90" s="543">
        <v>3</v>
      </c>
      <c r="P90" s="328" t="str">
        <f>VLOOKUP(N90,$C$2:$F$41,3,0)</f>
        <v>近藤　好貴</v>
      </c>
      <c r="Q90" s="329" t="str">
        <f>VLOOKUP(N90,$C$2:$F$41,4,0)</f>
        <v>久留米クラブ</v>
      </c>
      <c r="R90" s="540" t="s">
        <v>630</v>
      </c>
      <c r="S90" s="552" t="s">
        <v>85</v>
      </c>
      <c r="T90" s="554"/>
      <c r="U90" s="540" t="s">
        <v>638</v>
      </c>
      <c r="V90" s="541"/>
      <c r="W90" s="542" t="s">
        <v>632</v>
      </c>
      <c r="X90" s="366"/>
      <c r="Z90" s="422"/>
      <c r="AE90" s="877"/>
      <c r="AF90" s="288"/>
      <c r="AG90" s="848"/>
      <c r="AH90" s="545">
        <v>25</v>
      </c>
      <c r="AI90" s="543">
        <v>2</v>
      </c>
      <c r="AJ90" s="328" t="str">
        <f>VLOOKUP(AH90,$C$2:$F$41,3,0)</f>
        <v>山口　耕佑</v>
      </c>
      <c r="AK90" s="329" t="str">
        <f>VLOOKUP(AH90,$C$2:$F$41,4,0)</f>
        <v>青葉クラブ</v>
      </c>
      <c r="AL90" s="540" t="s">
        <v>632</v>
      </c>
      <c r="AM90" s="566"/>
      <c r="AN90" s="563" t="s">
        <v>635</v>
      </c>
      <c r="AO90" s="540" t="s">
        <v>639</v>
      </c>
      <c r="AP90" s="541"/>
      <c r="AQ90" s="542" t="s">
        <v>635</v>
      </c>
      <c r="AS90" s="302"/>
      <c r="AT90" s="302"/>
      <c r="AU90" s="302"/>
      <c r="AV90" s="302"/>
      <c r="AW90" s="302"/>
      <c r="AX90" s="302"/>
      <c r="AY90" s="302"/>
      <c r="AZ90" s="302"/>
      <c r="BA90" s="302"/>
      <c r="BC90" s="570">
        <v>25</v>
      </c>
      <c r="BD90" s="570">
        <v>3</v>
      </c>
      <c r="BE90" s="314" t="str">
        <f>VLOOKUP(BC90,$C$2:$F$60,3,0)</f>
        <v>山口　耕佑</v>
      </c>
      <c r="BF90" s="314" t="str">
        <f>VLOOKUP(BC90,$C$2:$F$60,4,0)</f>
        <v>青葉クラブ</v>
      </c>
      <c r="BG90" s="574"/>
      <c r="BH90" s="583"/>
      <c r="BI90" s="574"/>
      <c r="BJ90" s="574"/>
      <c r="BK90" s="574"/>
      <c r="BL90" s="574"/>
    </row>
    <row r="91" spans="5:65" ht="27" customHeight="1" thickTop="1" thickBot="1">
      <c r="E91" s="288"/>
      <c r="F91" s="288"/>
      <c r="G91" s="288"/>
      <c r="H91" s="288"/>
      <c r="N91" s="549"/>
      <c r="O91" s="550"/>
      <c r="P91" s="334" t="str">
        <f>VLOOKUP(N90,$C$2:$H$41,5,0)</f>
        <v>矢野　さやか</v>
      </c>
      <c r="Q91" s="335" t="str">
        <f>VLOOKUP(N90,$C$2:$H$41,6,0)</f>
        <v>久留米クラブ</v>
      </c>
      <c r="R91" s="551"/>
      <c r="S91" s="553"/>
      <c r="T91" s="555"/>
      <c r="U91" s="551"/>
      <c r="V91" s="556"/>
      <c r="W91" s="557"/>
      <c r="X91" s="366"/>
      <c r="Z91" s="422"/>
      <c r="AE91" s="877"/>
      <c r="AF91" s="288"/>
      <c r="AG91" s="876"/>
      <c r="AH91" s="849"/>
      <c r="AI91" s="544"/>
      <c r="AJ91" s="331" t="str">
        <f>VLOOKUP(AH90,$C$2:$H$41,5,0)</f>
        <v>中山　くるみ</v>
      </c>
      <c r="AK91" s="332" t="str">
        <f>VLOOKUP(AH90,$C$2:$H$41,6,0)</f>
        <v>青葉クラブ</v>
      </c>
      <c r="AL91" s="568"/>
      <c r="AM91" s="579"/>
      <c r="AN91" s="589"/>
      <c r="AO91" s="568"/>
      <c r="AP91" s="569"/>
      <c r="AQ91" s="572"/>
      <c r="AS91" s="302"/>
      <c r="AT91" s="302"/>
      <c r="AU91" s="302"/>
      <c r="AV91" s="302"/>
      <c r="AW91" s="302"/>
      <c r="AX91" s="302"/>
      <c r="AY91" s="302"/>
      <c r="AZ91" s="302"/>
      <c r="BA91" s="302"/>
      <c r="BC91" s="570"/>
      <c r="BD91" s="570"/>
      <c r="BE91" s="314" t="str">
        <f>VLOOKUP(BC90,$C$2:$H$60,5,0)</f>
        <v>中山　くるみ</v>
      </c>
      <c r="BF91" s="314" t="str">
        <f>VLOOKUP(BC90,$C$2:$H$60,6,0)</f>
        <v>青葉クラブ</v>
      </c>
      <c r="BG91" s="574"/>
      <c r="BH91" s="583"/>
      <c r="BI91" s="574"/>
      <c r="BJ91" s="574"/>
      <c r="BK91" s="574"/>
      <c r="BL91" s="574"/>
    </row>
    <row r="92" spans="5:65" ht="27" customHeight="1" thickBot="1">
      <c r="E92" s="288"/>
      <c r="F92" s="288"/>
      <c r="G92" s="288"/>
      <c r="H92" s="288"/>
      <c r="N92" s="302"/>
      <c r="O92" s="302"/>
      <c r="Z92" s="422"/>
      <c r="AE92" s="877"/>
      <c r="AF92" s="288"/>
      <c r="AG92" s="877"/>
      <c r="AH92" s="814">
        <v>26</v>
      </c>
      <c r="AI92" s="815">
        <v>3</v>
      </c>
      <c r="AJ92" s="816" t="str">
        <f>VLOOKUP(AH92,$C$2:$F$41,3,0)</f>
        <v>笛　凌太郎</v>
      </c>
      <c r="AK92" s="817" t="str">
        <f>VLOOKUP(AH92,$C$2:$F$41,4,0)</f>
        <v>TOTO</v>
      </c>
      <c r="AL92" s="821" t="s">
        <v>85</v>
      </c>
      <c r="AM92" s="819" t="s">
        <v>85</v>
      </c>
      <c r="AN92" s="846"/>
      <c r="AO92" s="821"/>
      <c r="AP92" s="822"/>
      <c r="AQ92" s="823" t="s">
        <v>630</v>
      </c>
      <c r="AT92" s="302"/>
      <c r="AU92" s="302"/>
      <c r="AV92" s="302"/>
      <c r="AW92" s="302"/>
      <c r="AX92" s="302"/>
      <c r="AY92" s="302"/>
      <c r="AZ92" s="302"/>
      <c r="BA92" s="302"/>
      <c r="BB92" s="302"/>
      <c r="BC92" s="290"/>
      <c r="BE92" s="287"/>
      <c r="BF92" s="314"/>
      <c r="BG92" s="289"/>
      <c r="BH92" s="291"/>
    </row>
    <row r="93" spans="5:65" ht="27" customHeight="1" thickBot="1">
      <c r="E93" s="288"/>
      <c r="F93" s="288"/>
      <c r="G93" s="288"/>
      <c r="H93" s="288"/>
      <c r="N93" s="403" t="s">
        <v>108</v>
      </c>
      <c r="O93" s="404"/>
      <c r="P93" s="405" t="s">
        <v>21</v>
      </c>
      <c r="Q93" s="406" t="s">
        <v>23</v>
      </c>
      <c r="R93" s="407">
        <f>N94</f>
        <v>10</v>
      </c>
      <c r="S93" s="408">
        <f>N96</f>
        <v>11</v>
      </c>
      <c r="T93" s="408">
        <f>N98</f>
        <v>12</v>
      </c>
      <c r="U93" s="409">
        <f>N100</f>
        <v>13</v>
      </c>
      <c r="V93" s="407" t="s">
        <v>0</v>
      </c>
      <c r="W93" s="408" t="s">
        <v>347</v>
      </c>
      <c r="X93" s="406" t="s">
        <v>1</v>
      </c>
      <c r="Z93" s="422"/>
      <c r="AE93" s="877"/>
      <c r="AF93" s="288"/>
      <c r="AG93" s="877"/>
      <c r="AH93" s="824"/>
      <c r="AI93" s="825"/>
      <c r="AJ93" s="826" t="str">
        <f>VLOOKUP(AH92,$C$2:$H$41,5,0)</f>
        <v>荒津　奈央</v>
      </c>
      <c r="AK93" s="827" t="str">
        <f>VLOOKUP(AH92,$C$2:$H$41,6,0)</f>
        <v>芦屋クラブ</v>
      </c>
      <c r="AL93" s="831"/>
      <c r="AM93" s="829"/>
      <c r="AN93" s="847"/>
      <c r="AO93" s="831"/>
      <c r="AP93" s="832"/>
      <c r="AQ93" s="833"/>
      <c r="AT93" s="302"/>
      <c r="AU93" s="302"/>
      <c r="AV93" s="302"/>
      <c r="AW93" s="302"/>
      <c r="AX93" s="302"/>
      <c r="AY93" s="302"/>
      <c r="AZ93" s="302"/>
      <c r="BA93" s="302"/>
      <c r="BB93" s="302"/>
      <c r="BC93" s="290"/>
      <c r="BD93" s="346">
        <v>9</v>
      </c>
      <c r="BE93" s="302"/>
      <c r="BF93" s="302" t="s">
        <v>21</v>
      </c>
      <c r="BG93" s="302" t="s">
        <v>23</v>
      </c>
      <c r="BH93" s="302">
        <f>BC94</f>
        <v>26</v>
      </c>
      <c r="BI93" s="302" t="e">
        <f>#REF!</f>
        <v>#REF!</v>
      </c>
      <c r="BJ93" s="302">
        <f>BC96</f>
        <v>28</v>
      </c>
      <c r="BK93" s="302" t="s">
        <v>0</v>
      </c>
      <c r="BL93" s="302" t="s">
        <v>347</v>
      </c>
      <c r="BM93" s="302"/>
    </row>
    <row r="94" spans="5:65" ht="27" customHeight="1" thickBot="1">
      <c r="E94" s="288"/>
      <c r="F94" s="288"/>
      <c r="G94" s="288"/>
      <c r="H94" s="288"/>
      <c r="N94" s="814">
        <v>10</v>
      </c>
      <c r="O94" s="815">
        <v>1</v>
      </c>
      <c r="P94" s="816" t="str">
        <f>VLOOKUP(N94,$C$2:$F$41,3,0)</f>
        <v>神谷　充紀</v>
      </c>
      <c r="Q94" s="817" t="str">
        <f>VLOOKUP(N94,$C$2:$F$41,4,0)</f>
        <v>祗園</v>
      </c>
      <c r="R94" s="818"/>
      <c r="S94" s="819" t="s">
        <v>85</v>
      </c>
      <c r="T94" s="822" t="s">
        <v>85</v>
      </c>
      <c r="U94" s="820" t="s">
        <v>85</v>
      </c>
      <c r="V94" s="821" t="s">
        <v>647</v>
      </c>
      <c r="W94" s="822"/>
      <c r="X94" s="823" t="s">
        <v>630</v>
      </c>
      <c r="Z94" s="422"/>
      <c r="AE94" s="904">
        <v>3</v>
      </c>
      <c r="AF94" s="839"/>
      <c r="AG94" s="877"/>
      <c r="AH94" s="302"/>
      <c r="AI94" s="302"/>
      <c r="AS94" s="302"/>
      <c r="AT94" s="302"/>
      <c r="AU94" s="302"/>
      <c r="AV94" s="302"/>
      <c r="AW94" s="302"/>
      <c r="AX94" s="302"/>
      <c r="AY94" s="302"/>
      <c r="AZ94" s="302"/>
      <c r="BA94" s="302"/>
      <c r="BC94" s="302">
        <v>26</v>
      </c>
      <c r="BD94" s="302">
        <v>1</v>
      </c>
      <c r="BE94" s="314" t="str">
        <f>VLOOKUP(BC94,$C$2:$F$60,3,0)</f>
        <v>笛　凌太郎</v>
      </c>
      <c r="BF94" s="314" t="str">
        <f>VLOOKUP(BC94,$C$2:$F$60,4,0)</f>
        <v>TOTO</v>
      </c>
      <c r="BG94" s="366"/>
      <c r="BH94" s="367"/>
      <c r="BI94" s="366"/>
      <c r="BJ94" s="366"/>
      <c r="BK94" s="366"/>
      <c r="BL94" s="366"/>
    </row>
    <row r="95" spans="5:65" ht="27" customHeight="1" thickTop="1" thickBot="1">
      <c r="E95" s="288"/>
      <c r="F95" s="288"/>
      <c r="G95" s="288"/>
      <c r="H95" s="288"/>
      <c r="N95" s="824"/>
      <c r="O95" s="825"/>
      <c r="P95" s="826" t="str">
        <f>VLOOKUP(N94,$C$2:$H$41,5,0)</f>
        <v>宮脇　達也</v>
      </c>
      <c r="Q95" s="827" t="str">
        <f>VLOOKUP(N94,$C$2:$H$41,6,0)</f>
        <v>祗園</v>
      </c>
      <c r="R95" s="828"/>
      <c r="S95" s="829"/>
      <c r="T95" s="832"/>
      <c r="U95" s="830"/>
      <c r="V95" s="831"/>
      <c r="W95" s="832"/>
      <c r="X95" s="833"/>
      <c r="Z95" s="422"/>
      <c r="AE95" s="877"/>
      <c r="AF95" s="448"/>
      <c r="AG95" s="424"/>
      <c r="AH95" s="403" t="s">
        <v>428</v>
      </c>
      <c r="AI95" s="404"/>
      <c r="AJ95" s="405" t="s">
        <v>21</v>
      </c>
      <c r="AK95" s="406" t="s">
        <v>23</v>
      </c>
      <c r="AL95" s="407">
        <f>AH96</f>
        <v>27</v>
      </c>
      <c r="AM95" s="408">
        <f>AH98</f>
        <v>28</v>
      </c>
      <c r="AN95" s="409">
        <f>AH100</f>
        <v>29</v>
      </c>
      <c r="AO95" s="407" t="s">
        <v>0</v>
      </c>
      <c r="AP95" s="408" t="s">
        <v>347</v>
      </c>
      <c r="AQ95" s="406" t="s">
        <v>1</v>
      </c>
      <c r="AS95" s="302"/>
      <c r="AT95" s="302"/>
      <c r="AU95" s="302"/>
      <c r="AV95" s="302"/>
      <c r="AW95" s="302"/>
      <c r="AX95" s="302"/>
      <c r="AY95" s="302"/>
      <c r="AZ95" s="302"/>
      <c r="BA95" s="302"/>
      <c r="BC95" s="302"/>
      <c r="BD95" s="302"/>
      <c r="BE95" s="314" t="e">
        <f>VLOOKUP(#REF!,$C$2:$H$60,5,0)</f>
        <v>#REF!</v>
      </c>
      <c r="BF95" s="314" t="e">
        <f>VLOOKUP(#REF!,$C$2:$H$60,6,0)</f>
        <v>#REF!</v>
      </c>
      <c r="BG95" s="366"/>
      <c r="BH95" s="366"/>
      <c r="BI95" s="366"/>
      <c r="BJ95" s="366"/>
      <c r="BK95" s="366"/>
      <c r="BL95" s="366"/>
    </row>
    <row r="96" spans="5:65" ht="27" customHeight="1">
      <c r="E96" s="288"/>
      <c r="F96" s="288"/>
      <c r="G96" s="288"/>
      <c r="H96" s="288"/>
      <c r="N96" s="807">
        <v>11</v>
      </c>
      <c r="O96" s="808">
        <v>2</v>
      </c>
      <c r="P96" s="331" t="str">
        <f>VLOOKUP(N96,$C$2:$F$41,3,0)</f>
        <v>斎藤　篤稀</v>
      </c>
      <c r="Q96" s="332" t="str">
        <f>VLOOKUP(N96,$C$2:$F$41,4,0)</f>
        <v>戸畑クラブ</v>
      </c>
      <c r="R96" s="809" t="s">
        <v>633</v>
      </c>
      <c r="S96" s="810"/>
      <c r="T96" s="812" t="s">
        <v>630</v>
      </c>
      <c r="U96" s="811" t="s">
        <v>630</v>
      </c>
      <c r="V96" s="809" t="s">
        <v>640</v>
      </c>
      <c r="W96" s="812"/>
      <c r="X96" s="834" t="s">
        <v>643</v>
      </c>
      <c r="Y96" s="842"/>
      <c r="Z96" s="422"/>
      <c r="AE96" s="877"/>
      <c r="AF96" s="424"/>
      <c r="AG96" s="424"/>
      <c r="AH96" s="567">
        <v>27</v>
      </c>
      <c r="AI96" s="558">
        <v>1</v>
      </c>
      <c r="AJ96" s="416" t="str">
        <f>VLOOKUP(AH96,$C$2:$F$41,3,0)</f>
        <v>田平　星哉</v>
      </c>
      <c r="AK96" s="417" t="str">
        <f>VLOOKUP(AH96,$C$2:$F$41,4,0)</f>
        <v>M/BASE</v>
      </c>
      <c r="AL96" s="559"/>
      <c r="AM96" s="561" t="s">
        <v>85</v>
      </c>
      <c r="AN96" s="562" t="s">
        <v>633</v>
      </c>
      <c r="AO96" s="564"/>
      <c r="AP96" s="547" t="s">
        <v>646</v>
      </c>
      <c r="AQ96" s="565" t="s">
        <v>635</v>
      </c>
      <c r="AR96" s="288"/>
      <c r="AS96" s="302"/>
      <c r="AT96" s="302"/>
      <c r="AU96" s="302"/>
      <c r="AV96" s="302"/>
      <c r="AW96" s="302"/>
      <c r="AX96" s="302"/>
      <c r="AY96" s="302"/>
      <c r="AZ96" s="302"/>
      <c r="BA96" s="302"/>
      <c r="BC96" s="570">
        <v>28</v>
      </c>
      <c r="BD96" s="570">
        <v>3</v>
      </c>
      <c r="BE96" s="314" t="str">
        <f>VLOOKUP(BC96,$C$2:$F$60,3,0)</f>
        <v>湯田　楓</v>
      </c>
      <c r="BF96" s="314" t="str">
        <f>VLOOKUP(BC96,$C$2:$F$60,4,0)</f>
        <v>博多めんたい倶楽部</v>
      </c>
      <c r="BG96" s="574"/>
      <c r="BH96" s="583"/>
      <c r="BI96" s="574"/>
      <c r="BJ96" s="574"/>
      <c r="BK96" s="574"/>
      <c r="BL96" s="574"/>
    </row>
    <row r="97" spans="5:64" ht="27" customHeight="1" thickBot="1">
      <c r="E97" s="288"/>
      <c r="F97" s="288"/>
      <c r="G97" s="288"/>
      <c r="H97" s="288"/>
      <c r="N97" s="545"/>
      <c r="O97" s="543"/>
      <c r="P97" s="326" t="str">
        <f>VLOOKUP(N96,$C$2:$H$41,5,0)</f>
        <v>田中　希</v>
      </c>
      <c r="Q97" s="327" t="str">
        <f>VLOOKUP(N96,$C$2:$H$41,6,0)</f>
        <v>青葉クラブ</v>
      </c>
      <c r="R97" s="540"/>
      <c r="S97" s="566"/>
      <c r="T97" s="541"/>
      <c r="U97" s="563"/>
      <c r="V97" s="540"/>
      <c r="W97" s="541"/>
      <c r="X97" s="841"/>
      <c r="Y97" s="843"/>
      <c r="Z97" s="422"/>
      <c r="AE97" s="877"/>
      <c r="AF97" s="424"/>
      <c r="AG97" s="424"/>
      <c r="AH97" s="545"/>
      <c r="AI97" s="543"/>
      <c r="AJ97" s="331" t="str">
        <f>VLOOKUP(AH96,$C$2:$H$41,5,0)</f>
        <v>近藤　舞子</v>
      </c>
      <c r="AK97" s="332" t="str">
        <f>VLOOKUP(AH96,$C$2:$H$41,6,0)</f>
        <v>久留米クラブ</v>
      </c>
      <c r="AL97" s="560"/>
      <c r="AM97" s="552"/>
      <c r="AN97" s="563"/>
      <c r="AO97" s="540"/>
      <c r="AP97" s="541"/>
      <c r="AQ97" s="542"/>
      <c r="AR97" s="288"/>
      <c r="AS97" s="302"/>
      <c r="AT97" s="302"/>
      <c r="AU97" s="302"/>
      <c r="AV97" s="302"/>
      <c r="AW97" s="302"/>
      <c r="AX97" s="302"/>
      <c r="AY97" s="302"/>
      <c r="AZ97" s="302"/>
      <c r="BA97" s="302"/>
      <c r="BC97" s="570"/>
      <c r="BD97" s="570"/>
      <c r="BE97" s="314" t="str">
        <f>VLOOKUP(BC96,$C$2:$H$60,5,0)</f>
        <v>上村　大貴</v>
      </c>
      <c r="BF97" s="314" t="str">
        <f>VLOOKUP(BC96,$C$2:$H$60,6,0)</f>
        <v>SSC</v>
      </c>
      <c r="BG97" s="574"/>
      <c r="BH97" s="583"/>
      <c r="BI97" s="574"/>
      <c r="BJ97" s="574"/>
      <c r="BK97" s="574"/>
      <c r="BL97" s="574"/>
    </row>
    <row r="98" spans="5:64" ht="27" customHeight="1" thickTop="1" thickBot="1">
      <c r="N98" s="545">
        <v>12</v>
      </c>
      <c r="O98" s="543">
        <v>2</v>
      </c>
      <c r="P98" s="331" t="str">
        <f>VLOOKUP(N98,$C$2:$F$41,3,0)</f>
        <v>松本　彩</v>
      </c>
      <c r="Q98" s="332" t="str">
        <f>VLOOKUP(N98,$C$2:$F$41,4,0)</f>
        <v>芦屋クラブ</v>
      </c>
      <c r="R98" s="540" t="s">
        <v>633</v>
      </c>
      <c r="S98" s="541" t="s">
        <v>85</v>
      </c>
      <c r="T98" s="566"/>
      <c r="U98" s="563" t="s">
        <v>628</v>
      </c>
      <c r="V98" s="540" t="s">
        <v>641</v>
      </c>
      <c r="W98" s="541"/>
      <c r="X98" s="542" t="s">
        <v>632</v>
      </c>
      <c r="Y98" s="871"/>
      <c r="Z98" s="872"/>
      <c r="AE98" s="877"/>
      <c r="AF98" s="424"/>
      <c r="AG98" s="424"/>
      <c r="AH98" s="545">
        <v>28</v>
      </c>
      <c r="AI98" s="543">
        <v>2</v>
      </c>
      <c r="AJ98" s="328" t="str">
        <f>VLOOKUP(AH98,$C$2:$F$41,3,0)</f>
        <v>湯田　楓</v>
      </c>
      <c r="AK98" s="329" t="str">
        <f>VLOOKUP(AH98,$C$2:$F$41,4,0)</f>
        <v>博多めんたい倶楽部</v>
      </c>
      <c r="AL98" s="540" t="s">
        <v>632</v>
      </c>
      <c r="AM98" s="566"/>
      <c r="AN98" s="563" t="s">
        <v>85</v>
      </c>
      <c r="AO98" s="540" t="s">
        <v>638</v>
      </c>
      <c r="AP98" s="541" t="s">
        <v>633</v>
      </c>
      <c r="AQ98" s="542" t="s">
        <v>632</v>
      </c>
      <c r="AR98" s="288"/>
      <c r="AS98" s="302"/>
      <c r="AT98" s="302"/>
      <c r="AU98" s="302"/>
      <c r="AV98" s="302"/>
      <c r="AW98" s="302"/>
      <c r="AX98" s="302"/>
      <c r="AY98" s="302"/>
      <c r="AZ98" s="333"/>
      <c r="BA98" s="333"/>
      <c r="BC98" s="361">
        <v>29</v>
      </c>
      <c r="BD98" s="338">
        <v>1</v>
      </c>
      <c r="BE98" s="331" t="str">
        <f>VLOOKUP(BC98,$C$2:$F$60,3,0)</f>
        <v>山根　正芳</v>
      </c>
      <c r="BF98" s="332" t="str">
        <f>VLOOKUP(BC98,$C$2:$F$60,4,0)</f>
        <v>男塾</v>
      </c>
      <c r="BG98" s="362"/>
      <c r="BH98" s="358"/>
      <c r="BI98" s="363"/>
      <c r="BJ98" s="364"/>
      <c r="BK98" s="356"/>
      <c r="BL98" s="365"/>
    </row>
    <row r="99" spans="5:64" ht="27" customHeight="1" thickTop="1" thickBot="1">
      <c r="N99" s="546"/>
      <c r="O99" s="544"/>
      <c r="P99" s="331" t="str">
        <f>VLOOKUP(N98,$C$2:$H$41,5,0)</f>
        <v>石井　基紀</v>
      </c>
      <c r="Q99" s="332" t="str">
        <f>VLOOKUP(N98,$C$2:$H$41,6,0)</f>
        <v>芦屋クラブ</v>
      </c>
      <c r="R99" s="568"/>
      <c r="S99" s="569"/>
      <c r="T99" s="579"/>
      <c r="U99" s="589"/>
      <c r="V99" s="568"/>
      <c r="W99" s="569"/>
      <c r="X99" s="572"/>
      <c r="Y99" s="871"/>
      <c r="Z99" s="872"/>
      <c r="AE99" s="877"/>
      <c r="AF99" s="875">
        <v>2</v>
      </c>
      <c r="AG99" s="859"/>
      <c r="AH99" s="849"/>
      <c r="AI99" s="544"/>
      <c r="AJ99" s="331" t="str">
        <f>VLOOKUP(AH98,$C$2:$H$41,5,0)</f>
        <v>上村　大貴</v>
      </c>
      <c r="AK99" s="332" t="str">
        <f>VLOOKUP(AH98,$C$2:$H$41,6,0)</f>
        <v>SSC</v>
      </c>
      <c r="AL99" s="568"/>
      <c r="AM99" s="579"/>
      <c r="AN99" s="589"/>
      <c r="AO99" s="568"/>
      <c r="AP99" s="569"/>
      <c r="AQ99" s="572"/>
      <c r="AR99" s="288"/>
      <c r="AS99" s="302"/>
      <c r="AT99" s="302"/>
      <c r="AU99" s="302"/>
      <c r="AV99" s="302"/>
      <c r="AW99" s="302"/>
      <c r="AX99" s="302"/>
      <c r="AY99" s="333"/>
      <c r="AZ99" s="302"/>
      <c r="BB99" s="352"/>
      <c r="BC99" s="353"/>
      <c r="BD99" s="326" t="e">
        <f>VLOOKUP(#REF!,$C$2:$H$60,5,0)</f>
        <v>#REF!</v>
      </c>
      <c r="BE99" s="327" t="e">
        <f>VLOOKUP(#REF!,$C$2:$H$60,6,0)</f>
        <v>#REF!</v>
      </c>
      <c r="BF99" s="360"/>
      <c r="BG99" s="359"/>
      <c r="BH99" s="357"/>
      <c r="BI99" s="354"/>
      <c r="BJ99" s="355"/>
      <c r="BK99" s="351"/>
    </row>
    <row r="100" spans="5:64" ht="26.25" customHeight="1" thickBot="1">
      <c r="N100" s="545">
        <v>13</v>
      </c>
      <c r="O100" s="543">
        <v>3</v>
      </c>
      <c r="P100" s="328" t="str">
        <f>VLOOKUP(N100,$C$2:$F$41,3,0)</f>
        <v>森　遥可</v>
      </c>
      <c r="Q100" s="329" t="str">
        <f>VLOOKUP(N100,$C$2:$F$41,4,0)</f>
        <v>九州ソフト</v>
      </c>
      <c r="R100" s="540" t="s">
        <v>633</v>
      </c>
      <c r="S100" s="552" t="s">
        <v>85</v>
      </c>
      <c r="T100" s="541" t="s">
        <v>630</v>
      </c>
      <c r="U100" s="554"/>
      <c r="V100" s="540" t="s">
        <v>648</v>
      </c>
      <c r="W100" s="541"/>
      <c r="X100" s="542" t="s">
        <v>635</v>
      </c>
      <c r="Y100" s="871"/>
      <c r="Z100" s="872"/>
      <c r="AE100" s="887"/>
      <c r="AF100" s="424"/>
      <c r="AG100" s="288"/>
      <c r="AH100" s="814">
        <v>29</v>
      </c>
      <c r="AI100" s="815">
        <v>3</v>
      </c>
      <c r="AJ100" s="816" t="str">
        <f>VLOOKUP(AH100,$C$2:$F$41,3,0)</f>
        <v>山根　正芳</v>
      </c>
      <c r="AK100" s="817" t="str">
        <f>VLOOKUP(AH100,$C$2:$F$41,4,0)</f>
        <v>男塾</v>
      </c>
      <c r="AL100" s="821" t="s">
        <v>85</v>
      </c>
      <c r="AM100" s="822" t="s">
        <v>632</v>
      </c>
      <c r="AN100" s="846"/>
      <c r="AO100" s="821"/>
      <c r="AP100" s="822" t="s">
        <v>645</v>
      </c>
      <c r="AQ100" s="823" t="s">
        <v>630</v>
      </c>
      <c r="AR100" s="288"/>
      <c r="AS100" s="302"/>
      <c r="AT100" s="302"/>
      <c r="AU100" s="302"/>
      <c r="AV100" s="302"/>
      <c r="AW100" s="302"/>
      <c r="AX100" s="302"/>
      <c r="AY100" s="338"/>
      <c r="AZ100" s="336"/>
      <c r="BA100" s="337"/>
      <c r="BB100" s="545">
        <v>33</v>
      </c>
      <c r="BC100" s="543">
        <v>2</v>
      </c>
      <c r="BD100" s="328" t="e">
        <f>VLOOKUP(BB100,$C$2:$F$60,3,0)</f>
        <v>#N/A</v>
      </c>
      <c r="BE100" s="329" t="e">
        <f>VLOOKUP(BB100,$C$2:$F$60,4,0)</f>
        <v>#N/A</v>
      </c>
      <c r="BF100" s="540"/>
      <c r="BG100" s="566"/>
      <c r="BH100" s="563"/>
      <c r="BI100" s="540"/>
      <c r="BJ100" s="541"/>
      <c r="BK100" s="542"/>
    </row>
    <row r="101" spans="5:64" ht="26.25" customHeight="1" thickTop="1" thickBot="1">
      <c r="N101" s="549"/>
      <c r="O101" s="550"/>
      <c r="P101" s="334" t="str">
        <f>VLOOKUP(N100,$C$2:$H$41,5,0)</f>
        <v>田中　己博</v>
      </c>
      <c r="Q101" s="335" t="str">
        <f>VLOOKUP(N100,$C$2:$H$41,6,0)</f>
        <v>九州ソフト</v>
      </c>
      <c r="R101" s="551"/>
      <c r="S101" s="553"/>
      <c r="T101" s="556"/>
      <c r="U101" s="555"/>
      <c r="V101" s="551"/>
      <c r="W101" s="556"/>
      <c r="X101" s="557"/>
      <c r="Y101" s="871"/>
      <c r="Z101" s="873"/>
      <c r="AF101" s="877"/>
      <c r="AG101" s="288"/>
      <c r="AH101" s="824"/>
      <c r="AI101" s="825"/>
      <c r="AJ101" s="826" t="str">
        <f>VLOOKUP(AH100,$C$2:$H$41,5,0)</f>
        <v>田中　梨絵</v>
      </c>
      <c r="AK101" s="827" t="str">
        <f>VLOOKUP(AH100,$C$2:$H$41,6,0)</f>
        <v>男塾</v>
      </c>
      <c r="AL101" s="831"/>
      <c r="AM101" s="832"/>
      <c r="AN101" s="847"/>
      <c r="AO101" s="831"/>
      <c r="AP101" s="832"/>
      <c r="AQ101" s="833"/>
      <c r="AR101" s="288"/>
      <c r="AS101" s="302"/>
      <c r="AT101" s="302"/>
      <c r="AU101" s="302"/>
      <c r="AV101" s="302"/>
      <c r="AW101" s="302"/>
      <c r="AX101" s="302"/>
      <c r="AY101" s="302"/>
      <c r="AZ101" s="302"/>
      <c r="BB101" s="545"/>
      <c r="BC101" s="543"/>
      <c r="BD101" s="326" t="e">
        <f>VLOOKUP(BB100,$C$2:$H$60,5,0)</f>
        <v>#N/A</v>
      </c>
      <c r="BE101" s="327" t="e">
        <f>VLOOKUP(BB100,$C$2:$H$60,6,0)</f>
        <v>#N/A</v>
      </c>
      <c r="BF101" s="540"/>
      <c r="BG101" s="566"/>
      <c r="BH101" s="563"/>
      <c r="BI101" s="540"/>
      <c r="BJ101" s="541"/>
      <c r="BK101" s="542"/>
    </row>
    <row r="102" spans="5:64" ht="26.25" customHeight="1" thickBot="1">
      <c r="Y102" s="422"/>
      <c r="AA102" s="874">
        <v>3</v>
      </c>
      <c r="AF102" s="877"/>
      <c r="AG102" s="288"/>
      <c r="AH102" s="302"/>
      <c r="AI102" s="302"/>
      <c r="AR102" s="288"/>
      <c r="AS102" s="302"/>
      <c r="AT102" s="302"/>
      <c r="AU102" s="302"/>
      <c r="AV102" s="302"/>
      <c r="AW102" s="302"/>
      <c r="AX102" s="302"/>
      <c r="AY102" s="302"/>
      <c r="AZ102" s="302"/>
      <c r="BB102" s="545">
        <v>34</v>
      </c>
      <c r="BC102" s="543">
        <v>3</v>
      </c>
      <c r="BD102" s="331" t="e">
        <f>VLOOKUP(BB102,$C$2:$F$60,3,0)</f>
        <v>#N/A</v>
      </c>
      <c r="BE102" s="332" t="e">
        <f>VLOOKUP(BB102,$C$2:$F$60,4,0)</f>
        <v>#N/A</v>
      </c>
      <c r="BF102" s="540"/>
      <c r="BG102" s="552"/>
      <c r="BH102" s="554"/>
      <c r="BI102" s="540"/>
      <c r="BJ102" s="541"/>
      <c r="BK102" s="542"/>
    </row>
    <row r="103" spans="5:64" ht="26.25" customHeight="1" thickBot="1">
      <c r="N103" s="403" t="s">
        <v>109</v>
      </c>
      <c r="O103" s="404"/>
      <c r="P103" s="405" t="s">
        <v>21</v>
      </c>
      <c r="Q103" s="406" t="s">
        <v>23</v>
      </c>
      <c r="R103" s="407">
        <f>N104</f>
        <v>14</v>
      </c>
      <c r="S103" s="408">
        <f>N106</f>
        <v>15</v>
      </c>
      <c r="T103" s="409">
        <f>N108</f>
        <v>16</v>
      </c>
      <c r="U103" s="407" t="s">
        <v>0</v>
      </c>
      <c r="V103" s="408" t="s">
        <v>347</v>
      </c>
      <c r="W103" s="406" t="s">
        <v>1</v>
      </c>
      <c r="X103" s="302"/>
      <c r="Y103" s="422"/>
      <c r="AF103" s="877"/>
      <c r="AG103" s="288"/>
      <c r="AH103" s="403" t="s">
        <v>429</v>
      </c>
      <c r="AI103" s="404"/>
      <c r="AJ103" s="405" t="s">
        <v>21</v>
      </c>
      <c r="AK103" s="406" t="s">
        <v>23</v>
      </c>
      <c r="AL103" s="407">
        <f>AH104</f>
        <v>30</v>
      </c>
      <c r="AM103" s="408">
        <f>AH106</f>
        <v>31</v>
      </c>
      <c r="AN103" s="409">
        <f>AH108</f>
        <v>32</v>
      </c>
      <c r="AO103" s="407" t="s">
        <v>0</v>
      </c>
      <c r="AP103" s="408" t="s">
        <v>347</v>
      </c>
      <c r="AQ103" s="406" t="s">
        <v>1</v>
      </c>
      <c r="AR103" s="288"/>
      <c r="AS103" s="302"/>
      <c r="AT103" s="302"/>
      <c r="AU103" s="302"/>
      <c r="AV103" s="302"/>
      <c r="AW103" s="302"/>
      <c r="AX103" s="302"/>
      <c r="AY103" s="302"/>
      <c r="AZ103" s="302"/>
      <c r="BB103" s="549"/>
      <c r="BC103" s="550"/>
      <c r="BD103" s="334" t="e">
        <f>VLOOKUP(BB102,$C$2:$H$60,5,0)</f>
        <v>#N/A</v>
      </c>
      <c r="BE103" s="335" t="e">
        <f>VLOOKUP(BB102,$C$2:$H$60,6,0)</f>
        <v>#N/A</v>
      </c>
      <c r="BF103" s="551"/>
      <c r="BG103" s="553"/>
      <c r="BH103" s="555"/>
      <c r="BI103" s="551"/>
      <c r="BJ103" s="556"/>
      <c r="BK103" s="557"/>
    </row>
    <row r="104" spans="5:64" ht="26.25" customHeight="1">
      <c r="N104" s="814">
        <v>14</v>
      </c>
      <c r="O104" s="815">
        <v>1</v>
      </c>
      <c r="P104" s="816" t="str">
        <f>VLOOKUP(N104,$C$2:$F$41,3,0)</f>
        <v>濵田　雅美</v>
      </c>
      <c r="Q104" s="817" t="str">
        <f>VLOOKUP(N104,$C$2:$F$41,4,0)</f>
        <v>男塾</v>
      </c>
      <c r="R104" s="818"/>
      <c r="S104" s="819" t="s">
        <v>85</v>
      </c>
      <c r="T104" s="820" t="s">
        <v>628</v>
      </c>
      <c r="U104" s="821" t="s">
        <v>637</v>
      </c>
      <c r="V104" s="822"/>
      <c r="W104" s="823" t="s">
        <v>629</v>
      </c>
      <c r="X104" s="366"/>
      <c r="Y104" s="422"/>
      <c r="AF104" s="877"/>
      <c r="AG104" s="288"/>
      <c r="AH104" s="814">
        <v>30</v>
      </c>
      <c r="AI104" s="815">
        <v>1</v>
      </c>
      <c r="AJ104" s="816" t="str">
        <f>VLOOKUP(AH104,$C$2:$F$41,3,0)</f>
        <v>大森　乃愛</v>
      </c>
      <c r="AK104" s="817" t="str">
        <f>VLOOKUP(AH104,$C$2:$F$41,4,0)</f>
        <v>福大クラブ</v>
      </c>
      <c r="AL104" s="818"/>
      <c r="AM104" s="819" t="s">
        <v>85</v>
      </c>
      <c r="AN104" s="820" t="s">
        <v>628</v>
      </c>
      <c r="AO104" s="821" t="s">
        <v>637</v>
      </c>
      <c r="AP104" s="822"/>
      <c r="AQ104" s="823" t="s">
        <v>629</v>
      </c>
      <c r="AR104" s="288"/>
      <c r="AS104" s="302"/>
      <c r="AT104" s="302"/>
      <c r="AU104" s="302"/>
      <c r="AV104" s="302"/>
      <c r="AW104" s="302"/>
      <c r="AX104" s="302"/>
      <c r="AY104" s="302"/>
      <c r="AZ104" s="302"/>
      <c r="BB104" s="302"/>
      <c r="BC104" s="302"/>
      <c r="BD104" s="314"/>
      <c r="BF104" s="302"/>
      <c r="BG104" s="302"/>
      <c r="BH104" s="302"/>
      <c r="BI104" s="302"/>
      <c r="BJ104" s="302"/>
      <c r="BK104" s="302"/>
    </row>
    <row r="105" spans="5:64" ht="26.25" customHeight="1" thickBot="1">
      <c r="N105" s="824"/>
      <c r="O105" s="825"/>
      <c r="P105" s="826" t="str">
        <f>VLOOKUP(N104,$C$2:$H$41,5,0)</f>
        <v>石川　毅</v>
      </c>
      <c r="Q105" s="827" t="str">
        <f>VLOOKUP(N104,$C$2:$H$41,6,0)</f>
        <v>綾小路クラブ</v>
      </c>
      <c r="R105" s="828"/>
      <c r="S105" s="829"/>
      <c r="T105" s="830"/>
      <c r="U105" s="831"/>
      <c r="V105" s="832"/>
      <c r="W105" s="833"/>
      <c r="X105" s="366"/>
      <c r="Y105" s="422"/>
      <c r="AF105" s="877"/>
      <c r="AG105" s="288"/>
      <c r="AH105" s="824"/>
      <c r="AI105" s="825"/>
      <c r="AJ105" s="826" t="str">
        <f>VLOOKUP(AH104,$C$2:$H$41,5,0)</f>
        <v>中村　海斗</v>
      </c>
      <c r="AK105" s="827" t="str">
        <f>VLOOKUP(AH104,$C$2:$H$41,6,0)</f>
        <v>祇園</v>
      </c>
      <c r="AL105" s="828"/>
      <c r="AM105" s="829"/>
      <c r="AN105" s="830"/>
      <c r="AO105" s="831"/>
      <c r="AP105" s="832"/>
      <c r="AQ105" s="833"/>
      <c r="AR105" s="288"/>
      <c r="AS105" s="302"/>
      <c r="AT105" s="302"/>
      <c r="AU105" s="302"/>
      <c r="AV105" s="302"/>
      <c r="AW105" s="302"/>
      <c r="AX105" s="302"/>
      <c r="AY105" s="302"/>
      <c r="AZ105" s="302"/>
      <c r="BB105" s="302"/>
      <c r="BC105" s="302"/>
      <c r="BD105" s="314"/>
      <c r="BF105" s="302"/>
      <c r="BG105" s="302"/>
      <c r="BH105" s="302"/>
      <c r="BI105" s="302"/>
      <c r="BJ105" s="302"/>
      <c r="BK105" s="302"/>
    </row>
    <row r="106" spans="5:64" ht="26.25" customHeight="1" thickBot="1">
      <c r="N106" s="807">
        <v>15</v>
      </c>
      <c r="O106" s="808">
        <v>2</v>
      </c>
      <c r="P106" s="331" t="str">
        <f>VLOOKUP(N106,$C$2:$F$41,3,0)</f>
        <v>北井　桜咲</v>
      </c>
      <c r="Q106" s="332" t="str">
        <f>VLOOKUP(N106,$C$2:$F$41,4,0)</f>
        <v>TOTO</v>
      </c>
      <c r="R106" s="809" t="s">
        <v>632</v>
      </c>
      <c r="S106" s="810"/>
      <c r="T106" s="811" t="s">
        <v>628</v>
      </c>
      <c r="U106" s="809" t="s">
        <v>638</v>
      </c>
      <c r="V106" s="812"/>
      <c r="W106" s="834" t="s">
        <v>631</v>
      </c>
      <c r="X106" s="835"/>
      <c r="Y106" s="836"/>
      <c r="AF106" s="887"/>
      <c r="AG106" s="840"/>
      <c r="AH106" s="837">
        <v>31</v>
      </c>
      <c r="AI106" s="808">
        <v>2</v>
      </c>
      <c r="AJ106" s="331" t="str">
        <f>VLOOKUP(AH106,$C$2:$F$41,3,0)</f>
        <v>弥永　智也</v>
      </c>
      <c r="AK106" s="332" t="str">
        <f>VLOOKUP(AH106,$C$2:$F$41,4,0)</f>
        <v>ITOshine</v>
      </c>
      <c r="AL106" s="809" t="s">
        <v>633</v>
      </c>
      <c r="AM106" s="810"/>
      <c r="AN106" s="811" t="s">
        <v>633</v>
      </c>
      <c r="AO106" s="809" t="s">
        <v>639</v>
      </c>
      <c r="AP106" s="812"/>
      <c r="AQ106" s="813" t="s">
        <v>634</v>
      </c>
      <c r="AR106" s="288"/>
      <c r="AS106" s="301"/>
      <c r="AT106" s="301"/>
      <c r="AU106" s="301"/>
      <c r="AV106" s="301"/>
      <c r="AW106" s="301"/>
      <c r="AX106" s="301"/>
      <c r="AY106" s="301"/>
      <c r="AZ106" s="301"/>
      <c r="BA106" s="301"/>
      <c r="BC106" s="302"/>
      <c r="BD106" s="302"/>
      <c r="BF106" s="314"/>
      <c r="BG106" s="302"/>
      <c r="BH106" s="570"/>
      <c r="BI106" s="570"/>
      <c r="BJ106" s="570"/>
      <c r="BK106" s="570"/>
      <c r="BL106" s="570"/>
    </row>
    <row r="107" spans="5:64" ht="26.25" customHeight="1" thickTop="1">
      <c r="N107" s="545"/>
      <c r="O107" s="543"/>
      <c r="P107" s="326" t="str">
        <f>VLOOKUP(N106,$C$2:$H$41,5,0)</f>
        <v>梶原　寛輝</v>
      </c>
      <c r="Q107" s="327" t="str">
        <f>VLOOKUP(N106,$C$2:$H$41,6,0)</f>
        <v>TOTO</v>
      </c>
      <c r="R107" s="540"/>
      <c r="S107" s="566"/>
      <c r="T107" s="563"/>
      <c r="U107" s="540"/>
      <c r="V107" s="541"/>
      <c r="W107" s="542"/>
      <c r="X107" s="366"/>
      <c r="Z107" s="874">
        <v>2</v>
      </c>
      <c r="AF107" s="288"/>
      <c r="AG107" s="288"/>
      <c r="AH107" s="545"/>
      <c r="AI107" s="543"/>
      <c r="AJ107" s="326" t="str">
        <f>VLOOKUP(AH106,$C$2:$H$41,5,0)</f>
        <v>弥永　来良</v>
      </c>
      <c r="AK107" s="327" t="str">
        <f>VLOOKUP(AH106,$C$2:$H$41,6,0)</f>
        <v>ITOshine</v>
      </c>
      <c r="AL107" s="540"/>
      <c r="AM107" s="566"/>
      <c r="AN107" s="563"/>
      <c r="AO107" s="540"/>
      <c r="AP107" s="541"/>
      <c r="AQ107" s="542"/>
      <c r="AR107" s="288"/>
      <c r="AS107" s="301"/>
      <c r="AT107" s="301"/>
      <c r="AU107" s="301"/>
      <c r="AV107" s="301"/>
      <c r="AW107" s="301"/>
      <c r="AX107" s="301"/>
      <c r="AY107" s="301"/>
      <c r="AZ107" s="301"/>
      <c r="BA107" s="301"/>
      <c r="BC107" s="302"/>
      <c r="BD107" s="302"/>
      <c r="BF107" s="314"/>
      <c r="BG107" s="302"/>
      <c r="BH107" s="570"/>
      <c r="BI107" s="570"/>
      <c r="BJ107" s="570"/>
      <c r="BK107" s="570"/>
      <c r="BL107" s="570"/>
    </row>
    <row r="108" spans="5:64" ht="26.25" customHeight="1">
      <c r="N108" s="545">
        <v>16</v>
      </c>
      <c r="O108" s="543">
        <v>3</v>
      </c>
      <c r="P108" s="328" t="str">
        <f>VLOOKUP(N108,$C$2:$F$41,3,0)</f>
        <v>弥永　心</v>
      </c>
      <c r="Q108" s="329" t="str">
        <f>VLOOKUP(N108,$C$2:$F$41,4,0)</f>
        <v>ITOshine</v>
      </c>
      <c r="R108" s="805" t="s">
        <v>636</v>
      </c>
      <c r="S108" s="552" t="s">
        <v>636</v>
      </c>
      <c r="T108" s="554"/>
      <c r="U108" s="540" t="s">
        <v>639</v>
      </c>
      <c r="V108" s="541"/>
      <c r="W108" s="542" t="s">
        <v>635</v>
      </c>
      <c r="X108" s="366"/>
      <c r="AF108" s="288"/>
      <c r="AG108" s="288"/>
      <c r="AH108" s="545">
        <v>32</v>
      </c>
      <c r="AI108" s="543">
        <v>3</v>
      </c>
      <c r="AJ108" s="328" t="str">
        <f>VLOOKUP(AH108,$C$2:$F$41,3,0)</f>
        <v>原　麻美</v>
      </c>
      <c r="AK108" s="329" t="str">
        <f>VLOOKUP(AH108,$C$2:$F$41,4,0)</f>
        <v>九州ソフト</v>
      </c>
      <c r="AL108" s="540" t="s">
        <v>633</v>
      </c>
      <c r="AM108" s="552" t="s">
        <v>85</v>
      </c>
      <c r="AN108" s="554"/>
      <c r="AO108" s="540" t="s">
        <v>638</v>
      </c>
      <c r="AP108" s="541"/>
      <c r="AQ108" s="542" t="s">
        <v>632</v>
      </c>
      <c r="AR108" s="288"/>
      <c r="AS108" s="301"/>
      <c r="AT108" s="301"/>
      <c r="AU108" s="301"/>
      <c r="AV108" s="301"/>
      <c r="AW108" s="301"/>
      <c r="AX108" s="301"/>
      <c r="AY108" s="301"/>
      <c r="AZ108" s="301"/>
      <c r="BA108" s="301"/>
      <c r="BC108" s="302"/>
      <c r="BD108" s="302"/>
      <c r="BF108" s="314"/>
      <c r="BG108" s="302"/>
      <c r="BH108" s="302"/>
      <c r="BI108" s="302"/>
      <c r="BJ108" s="302"/>
      <c r="BK108" s="302"/>
      <c r="BL108" s="302"/>
    </row>
    <row r="109" spans="5:64" ht="27" customHeight="1" thickBot="1">
      <c r="N109" s="549"/>
      <c r="O109" s="550"/>
      <c r="P109" s="334" t="str">
        <f>VLOOKUP(N108,$C$2:$H$41,5,0)</f>
        <v>山口　茂</v>
      </c>
      <c r="Q109" s="335" t="str">
        <f>VLOOKUP(N108,$C$2:$H$41,6,0)</f>
        <v>M/BASE</v>
      </c>
      <c r="R109" s="806"/>
      <c r="S109" s="553"/>
      <c r="T109" s="555"/>
      <c r="U109" s="551"/>
      <c r="V109" s="556"/>
      <c r="W109" s="557"/>
      <c r="X109" s="366"/>
      <c r="AF109" s="288"/>
      <c r="AG109" s="288"/>
      <c r="AH109" s="549"/>
      <c r="AI109" s="550"/>
      <c r="AJ109" s="334" t="str">
        <f>VLOOKUP(AH108,$C$2:$H$41,5,0)</f>
        <v>井前　友宏</v>
      </c>
      <c r="AK109" s="335" t="str">
        <f>VLOOKUP(AH108,$C$2:$H$41,6,0)</f>
        <v>筑紫野クラブ</v>
      </c>
      <c r="AL109" s="551"/>
      <c r="AM109" s="553"/>
      <c r="AN109" s="555"/>
      <c r="AO109" s="551"/>
      <c r="AP109" s="556"/>
      <c r="AQ109" s="557"/>
      <c r="AR109" s="288"/>
      <c r="BC109" s="312"/>
      <c r="BD109" s="312"/>
      <c r="BE109" s="313"/>
      <c r="BF109" s="313"/>
      <c r="BG109" s="302"/>
      <c r="BH109" s="287"/>
      <c r="BI109" s="302"/>
      <c r="BJ109" s="302"/>
      <c r="BK109" s="302"/>
      <c r="BL109" s="302"/>
    </row>
    <row r="110" spans="5:64" ht="27" customHeight="1">
      <c r="N110" s="302"/>
      <c r="O110" s="302"/>
      <c r="AF110" s="288"/>
      <c r="AG110" s="288"/>
      <c r="AR110" s="288"/>
      <c r="BC110" s="312"/>
      <c r="BD110" s="312"/>
      <c r="BE110" s="313"/>
      <c r="BF110" s="313"/>
      <c r="BG110" s="302"/>
      <c r="BH110" s="573"/>
      <c r="BI110" s="573"/>
      <c r="BJ110" s="570"/>
      <c r="BK110" s="570"/>
      <c r="BL110" s="570"/>
    </row>
    <row r="111" spans="5:64" ht="27" customHeight="1">
      <c r="AF111" s="288"/>
      <c r="AG111" s="288"/>
      <c r="BC111" s="312"/>
      <c r="BD111" s="312"/>
      <c r="BE111" s="313"/>
      <c r="BF111" s="313"/>
      <c r="BG111" s="302"/>
      <c r="BH111" s="573"/>
      <c r="BI111" s="573"/>
      <c r="BJ111" s="570"/>
      <c r="BK111" s="570"/>
      <c r="BL111" s="570"/>
    </row>
    <row r="112" spans="5:64" ht="27" customHeight="1">
      <c r="BC112" s="312"/>
      <c r="BD112" s="312"/>
      <c r="BE112" s="313"/>
      <c r="BF112" s="313"/>
      <c r="BG112" s="302"/>
      <c r="BH112" s="317"/>
      <c r="BI112" s="438"/>
      <c r="BJ112" s="302"/>
      <c r="BK112" s="302"/>
      <c r="BL112" s="302"/>
    </row>
    <row r="113" spans="14:68" ht="27" customHeight="1">
      <c r="O113" s="300"/>
      <c r="P113" s="548" t="s">
        <v>446</v>
      </c>
      <c r="Q113" s="548"/>
      <c r="R113" s="548"/>
      <c r="S113" s="548"/>
      <c r="T113" s="300"/>
      <c r="U113" s="300"/>
      <c r="V113" s="300"/>
      <c r="W113" s="300"/>
      <c r="X113" s="300"/>
      <c r="BC113" s="312"/>
      <c r="BD113" s="312"/>
      <c r="BE113" s="313"/>
      <c r="BF113" s="313"/>
      <c r="BG113" s="316"/>
      <c r="BH113" s="570"/>
      <c r="BI113" s="571"/>
      <c r="BJ113" s="570"/>
      <c r="BK113" s="570"/>
      <c r="BL113" s="570"/>
    </row>
    <row r="114" spans="14:68" ht="27" customHeight="1">
      <c r="N114" s="300"/>
      <c r="O114" s="300"/>
      <c r="P114" s="548"/>
      <c r="Q114" s="548"/>
      <c r="R114" s="548"/>
      <c r="S114" s="548"/>
      <c r="T114" s="300"/>
      <c r="U114" s="300"/>
      <c r="V114" s="300"/>
      <c r="W114" s="300"/>
      <c r="X114" s="300"/>
      <c r="Y114" s="300"/>
      <c r="Z114" s="300"/>
      <c r="AA114" s="300"/>
      <c r="AB114" s="300"/>
      <c r="AC114" s="300"/>
      <c r="AD114" s="300"/>
      <c r="BC114" s="312"/>
      <c r="BD114" s="312"/>
      <c r="BE114" s="313"/>
      <c r="BF114" s="313"/>
      <c r="BG114" s="316"/>
      <c r="BH114" s="570"/>
      <c r="BI114" s="571"/>
      <c r="BJ114" s="570"/>
      <c r="BK114" s="570"/>
      <c r="BL114" s="570"/>
    </row>
    <row r="115" spans="14:68" ht="27" customHeight="1" thickBot="1">
      <c r="Y115" s="300"/>
      <c r="Z115" s="300"/>
      <c r="AA115" s="300"/>
      <c r="AB115" s="300"/>
      <c r="AC115" s="300"/>
      <c r="AD115" s="300"/>
      <c r="BC115" s="312"/>
      <c r="BD115" s="312"/>
      <c r="BE115" s="313"/>
      <c r="BF115" s="313"/>
      <c r="BG115" s="302"/>
      <c r="BH115" s="570"/>
      <c r="BI115" s="570"/>
      <c r="BJ115" s="570"/>
      <c r="BK115" s="570"/>
      <c r="BL115" s="570"/>
    </row>
    <row r="116" spans="14:68" ht="27" customHeight="1" thickBot="1">
      <c r="N116" s="403">
        <v>1</v>
      </c>
      <c r="O116" s="404"/>
      <c r="P116" s="405" t="s">
        <v>21</v>
      </c>
      <c r="Q116" s="406" t="s">
        <v>23</v>
      </c>
      <c r="R116" s="407">
        <f>N117</f>
        <v>101</v>
      </c>
      <c r="S116" s="408">
        <f>N119</f>
        <v>102</v>
      </c>
      <c r="T116" s="408">
        <f>N121</f>
        <v>103</v>
      </c>
      <c r="U116" s="406">
        <f>N123</f>
        <v>104</v>
      </c>
      <c r="V116" s="407" t="s">
        <v>0</v>
      </c>
      <c r="W116" s="408" t="s">
        <v>347</v>
      </c>
      <c r="X116" s="406" t="s">
        <v>1</v>
      </c>
      <c r="BC116" s="312"/>
      <c r="BD116" s="312"/>
      <c r="BE116" s="313"/>
      <c r="BF116" s="313"/>
      <c r="BG116" s="302"/>
      <c r="BH116" s="570"/>
      <c r="BI116" s="570"/>
      <c r="BJ116" s="570"/>
      <c r="BK116" s="570"/>
      <c r="BL116" s="570"/>
    </row>
    <row r="117" spans="14:68" ht="27" customHeight="1">
      <c r="N117" s="814">
        <v>101</v>
      </c>
      <c r="O117" s="815">
        <v>1</v>
      </c>
      <c r="P117" s="816" t="str">
        <f>VLOOKUP(N117,$C$43:$F$49,3,0)</f>
        <v>金海　裕加</v>
      </c>
      <c r="Q117" s="817" t="str">
        <f>VLOOKUP(N117,$C$43:$F$49,4,0)</f>
        <v>綾小路クラブ</v>
      </c>
      <c r="R117" s="818"/>
      <c r="S117" s="850" t="s">
        <v>85</v>
      </c>
      <c r="T117" s="850" t="s">
        <v>85</v>
      </c>
      <c r="U117" s="851" t="s">
        <v>85</v>
      </c>
      <c r="V117" s="821" t="s">
        <v>647</v>
      </c>
      <c r="W117" s="822"/>
      <c r="X117" s="823" t="s">
        <v>630</v>
      </c>
      <c r="AF117" s="288"/>
      <c r="BC117" s="290"/>
      <c r="BD117" s="312"/>
      <c r="BE117" s="312"/>
      <c r="BF117" s="313"/>
      <c r="BG117" s="313"/>
      <c r="BH117" s="302"/>
      <c r="BI117" s="302"/>
      <c r="BJ117" s="302"/>
      <c r="BK117" s="302"/>
      <c r="BL117" s="302"/>
      <c r="BM117" s="302"/>
    </row>
    <row r="118" spans="14:68" ht="27" customHeight="1" thickBot="1">
      <c r="N118" s="824"/>
      <c r="O118" s="825"/>
      <c r="P118" s="826" t="str">
        <f>VLOOKUP(N117,$C$43:$H$49,5,0)</f>
        <v>奥村　陸矢</v>
      </c>
      <c r="Q118" s="827" t="str">
        <f>VLOOKUP(N117,$C$43:$H$49,6,0)</f>
        <v>綾小路クラブ</v>
      </c>
      <c r="R118" s="828"/>
      <c r="S118" s="852"/>
      <c r="T118" s="852"/>
      <c r="U118" s="853"/>
      <c r="V118" s="831"/>
      <c r="W118" s="832"/>
      <c r="X118" s="833"/>
      <c r="AF118" s="288"/>
      <c r="BC118" s="290"/>
      <c r="BD118" s="315"/>
      <c r="BE118" s="312"/>
      <c r="BF118" s="312"/>
      <c r="BG118" s="312"/>
      <c r="BH118" s="302"/>
      <c r="BI118" s="302"/>
      <c r="BJ118" s="302"/>
      <c r="BK118" s="302"/>
      <c r="BL118" s="302"/>
      <c r="BM118" s="302"/>
    </row>
    <row r="119" spans="14:68" ht="27" customHeight="1">
      <c r="N119" s="807">
        <v>102</v>
      </c>
      <c r="O119" s="808">
        <v>2</v>
      </c>
      <c r="P119" s="331" t="str">
        <f>VLOOKUP(N119,$C$43:$F$49,3,0)</f>
        <v>片山　順子</v>
      </c>
      <c r="Q119" s="332" t="str">
        <f>VLOOKUP(N119,$C$43:$F$49,4,0)</f>
        <v>福大クラブ</v>
      </c>
      <c r="R119" s="809" t="s">
        <v>630</v>
      </c>
      <c r="S119" s="580"/>
      <c r="T119" s="595" t="s">
        <v>85</v>
      </c>
      <c r="U119" s="813" t="s">
        <v>632</v>
      </c>
      <c r="V119" s="809" t="s">
        <v>648</v>
      </c>
      <c r="W119" s="812"/>
      <c r="X119" s="813" t="s">
        <v>635</v>
      </c>
      <c r="AF119" s="288"/>
      <c r="BC119" s="290"/>
      <c r="BD119" s="312"/>
      <c r="BE119" s="312"/>
      <c r="BF119" s="313"/>
      <c r="BG119" s="313"/>
      <c r="BH119" s="302"/>
      <c r="BI119" s="573"/>
      <c r="BJ119" s="571"/>
      <c r="BK119" s="570"/>
      <c r="BL119" s="570"/>
      <c r="BM119" s="570"/>
    </row>
    <row r="120" spans="14:68" ht="27" customHeight="1">
      <c r="N120" s="546"/>
      <c r="O120" s="544"/>
      <c r="P120" s="331" t="str">
        <f>VLOOKUP(N119,$C$43:$H$49,5,0)</f>
        <v>和田　知大</v>
      </c>
      <c r="Q120" s="332" t="str">
        <f>VLOOKUP(N119,$C$43:$H$49,6,0)</f>
        <v>サンデークラブ</v>
      </c>
      <c r="R120" s="568"/>
      <c r="S120" s="580"/>
      <c r="T120" s="595"/>
      <c r="U120" s="572"/>
      <c r="V120" s="540"/>
      <c r="W120" s="541"/>
      <c r="X120" s="542"/>
      <c r="AF120" s="288"/>
      <c r="BC120" s="290"/>
      <c r="BD120" s="312"/>
      <c r="BE120" s="312"/>
      <c r="BF120" s="313"/>
      <c r="BG120" s="313"/>
      <c r="BH120" s="302"/>
      <c r="BI120" s="573"/>
      <c r="BJ120" s="571"/>
      <c r="BK120" s="570"/>
      <c r="BL120" s="570"/>
      <c r="BM120" s="570"/>
    </row>
    <row r="121" spans="14:68" ht="27" customHeight="1">
      <c r="N121" s="545">
        <v>103</v>
      </c>
      <c r="O121" s="543">
        <v>2</v>
      </c>
      <c r="P121" s="328" t="str">
        <f>VLOOKUP(N121,$C$43:$F$49,3,0)</f>
        <v>永渕　千絵</v>
      </c>
      <c r="Q121" s="329" t="str">
        <f>VLOOKUP(N121,$C$43:$F$49,4,0)</f>
        <v>糟屋クラブ</v>
      </c>
      <c r="R121" s="540" t="s">
        <v>633</v>
      </c>
      <c r="S121" s="569" t="s">
        <v>635</v>
      </c>
      <c r="T121" s="579"/>
      <c r="U121" s="542" t="s">
        <v>630</v>
      </c>
      <c r="V121" s="540" t="s">
        <v>640</v>
      </c>
      <c r="W121" s="541"/>
      <c r="X121" s="542" t="s">
        <v>643</v>
      </c>
      <c r="AF121" s="288"/>
      <c r="BC121" s="290"/>
      <c r="BD121" s="312"/>
      <c r="BE121" s="312"/>
      <c r="BF121" s="313"/>
      <c r="BG121" s="313"/>
      <c r="BH121" s="317"/>
      <c r="BI121" s="570"/>
      <c r="BJ121" s="573"/>
      <c r="BK121" s="570"/>
      <c r="BL121" s="570"/>
      <c r="BM121" s="570"/>
    </row>
    <row r="122" spans="14:68" ht="27" customHeight="1">
      <c r="N122" s="546"/>
      <c r="O122" s="544"/>
      <c r="P122" s="331" t="str">
        <f>VLOOKUP(N121,$C$43:$H$49,5,0)</f>
        <v>沖　嘉紀</v>
      </c>
      <c r="Q122" s="332" t="str">
        <f>VLOOKUP(N121,$C$43:$H$49,6,0)</f>
        <v>サンデークラブ</v>
      </c>
      <c r="R122" s="568"/>
      <c r="S122" s="812"/>
      <c r="T122" s="580"/>
      <c r="U122" s="572"/>
      <c r="V122" s="568"/>
      <c r="W122" s="569"/>
      <c r="X122" s="572"/>
      <c r="AF122" s="288"/>
      <c r="BC122" s="290"/>
      <c r="BD122" s="312"/>
      <c r="BE122" s="312"/>
      <c r="BF122" s="313"/>
      <c r="BG122" s="313"/>
      <c r="BH122" s="317"/>
      <c r="BI122" s="570"/>
      <c r="BJ122" s="573"/>
      <c r="BK122" s="570"/>
      <c r="BL122" s="570"/>
      <c r="BM122" s="570"/>
    </row>
    <row r="123" spans="14:68" ht="27" customHeight="1">
      <c r="N123" s="545">
        <v>104</v>
      </c>
      <c r="O123" s="543">
        <v>3</v>
      </c>
      <c r="P123" s="328" t="str">
        <f>VLOOKUP(N123,$C$43:$F$49,3,0)</f>
        <v>福田　江里子</v>
      </c>
      <c r="Q123" s="329" t="str">
        <f>VLOOKUP(N123,$C$43:$F$49,4,0)</f>
        <v>久留米クラブ</v>
      </c>
      <c r="R123" s="540" t="s">
        <v>633</v>
      </c>
      <c r="S123" s="575" t="s">
        <v>85</v>
      </c>
      <c r="T123" s="575" t="s">
        <v>628</v>
      </c>
      <c r="U123" s="577"/>
      <c r="V123" s="540" t="s">
        <v>641</v>
      </c>
      <c r="W123" s="541"/>
      <c r="X123" s="542" t="s">
        <v>632</v>
      </c>
      <c r="AF123" s="288"/>
      <c r="BC123" s="290"/>
      <c r="BD123" s="312"/>
      <c r="BE123" s="312"/>
      <c r="BF123" s="313"/>
      <c r="BG123" s="313"/>
      <c r="BH123" s="302"/>
      <c r="BI123" s="581"/>
      <c r="BJ123" s="570"/>
      <c r="BK123" s="570"/>
      <c r="BL123" s="570"/>
      <c r="BM123" s="570"/>
    </row>
    <row r="124" spans="14:68" ht="27" customHeight="1" thickBot="1">
      <c r="N124" s="549"/>
      <c r="O124" s="550"/>
      <c r="P124" s="334" t="str">
        <f>VLOOKUP(N123,$C$43:$H$49,5,0)</f>
        <v>篠原　和彦</v>
      </c>
      <c r="Q124" s="335" t="str">
        <f>VLOOKUP(N123,$C$43:$H$49,6,0)</f>
        <v>TOTO</v>
      </c>
      <c r="R124" s="551"/>
      <c r="S124" s="576"/>
      <c r="T124" s="576"/>
      <c r="U124" s="578"/>
      <c r="V124" s="551"/>
      <c r="W124" s="556"/>
      <c r="X124" s="557"/>
      <c r="AF124" s="288"/>
      <c r="BC124" s="290"/>
      <c r="BD124" s="312"/>
      <c r="BE124" s="312"/>
      <c r="BF124" s="313"/>
      <c r="BG124" s="313"/>
      <c r="BH124" s="302"/>
      <c r="BI124" s="581"/>
      <c r="BJ124" s="570"/>
      <c r="BK124" s="570"/>
      <c r="BL124" s="570"/>
      <c r="BM124" s="570"/>
    </row>
    <row r="125" spans="14:68" ht="27" customHeight="1">
      <c r="AF125" s="288"/>
      <c r="BC125" s="290"/>
      <c r="BD125" s="312"/>
      <c r="BE125" s="312"/>
      <c r="BF125" s="313"/>
      <c r="BG125" s="313"/>
      <c r="BH125" s="302"/>
      <c r="BI125" s="302"/>
      <c r="BJ125" s="302"/>
      <c r="BK125" s="302"/>
      <c r="BL125" s="302"/>
      <c r="BM125" s="302"/>
    </row>
    <row r="126" spans="14:68" ht="27" customHeight="1">
      <c r="AF126" s="288"/>
      <c r="AG126" s="288"/>
      <c r="AS126" s="288"/>
      <c r="AT126" s="288"/>
      <c r="AU126" s="288"/>
      <c r="BC126" s="290"/>
      <c r="BD126" s="290"/>
      <c r="BE126" s="290"/>
      <c r="BF126" s="290"/>
      <c r="BG126" s="315"/>
      <c r="BH126" s="312"/>
      <c r="BI126" s="312"/>
      <c r="BJ126" s="312"/>
      <c r="BK126" s="302"/>
      <c r="BL126" s="302"/>
      <c r="BM126" s="302"/>
      <c r="BN126" s="302"/>
      <c r="BO126" s="302"/>
      <c r="BP126" s="302"/>
    </row>
    <row r="127" spans="14:68" ht="27" customHeight="1">
      <c r="AF127" s="288"/>
      <c r="AG127" s="288"/>
      <c r="AS127" s="288"/>
      <c r="AT127" s="288"/>
      <c r="AU127" s="288"/>
      <c r="BC127" s="290"/>
      <c r="BD127" s="290"/>
      <c r="BE127" s="290"/>
      <c r="BF127" s="290"/>
      <c r="BG127" s="312"/>
      <c r="BH127" s="312"/>
      <c r="BI127" s="313"/>
      <c r="BJ127" s="313"/>
      <c r="BK127" s="302"/>
      <c r="BL127" s="573"/>
      <c r="BM127" s="581"/>
      <c r="BN127" s="570"/>
      <c r="BO127" s="570"/>
      <c r="BP127" s="570"/>
    </row>
    <row r="128" spans="14:68" ht="27" customHeight="1">
      <c r="AF128" s="288"/>
      <c r="AG128" s="288"/>
      <c r="AS128" s="288"/>
      <c r="AT128" s="288"/>
      <c r="AU128" s="288"/>
      <c r="BC128" s="290"/>
      <c r="BD128" s="290"/>
      <c r="BE128" s="290"/>
      <c r="BF128" s="290"/>
      <c r="BG128" s="312"/>
      <c r="BH128" s="312"/>
      <c r="BI128" s="313"/>
      <c r="BJ128" s="313"/>
      <c r="BK128" s="302"/>
      <c r="BL128" s="573"/>
      <c r="BM128" s="581"/>
      <c r="BN128" s="570"/>
      <c r="BO128" s="570"/>
      <c r="BP128" s="570"/>
    </row>
    <row r="129" spans="32:68" ht="27" customHeight="1">
      <c r="AF129" s="288"/>
      <c r="AG129" s="288"/>
      <c r="AS129" s="288"/>
      <c r="AT129" s="288"/>
      <c r="AU129" s="288"/>
      <c r="BC129" s="290"/>
      <c r="BD129" s="290"/>
      <c r="BE129" s="290"/>
      <c r="BF129" s="290"/>
      <c r="BG129" s="312"/>
      <c r="BH129" s="312"/>
      <c r="BI129" s="313"/>
      <c r="BJ129" s="313"/>
      <c r="BK129" s="302"/>
      <c r="BL129" s="570"/>
      <c r="BM129" s="570"/>
      <c r="BN129" s="570"/>
      <c r="BO129" s="570"/>
      <c r="BP129" s="570"/>
    </row>
    <row r="130" spans="32:68" ht="27" customHeight="1">
      <c r="AF130" s="288"/>
      <c r="AG130" s="288"/>
      <c r="AS130" s="288"/>
      <c r="AT130" s="288"/>
      <c r="AU130" s="288"/>
      <c r="BC130" s="290"/>
      <c r="BD130" s="290"/>
      <c r="BE130" s="290"/>
      <c r="BF130" s="290"/>
      <c r="BG130" s="312"/>
      <c r="BH130" s="312"/>
      <c r="BI130" s="313"/>
      <c r="BJ130" s="313"/>
      <c r="BK130" s="302"/>
      <c r="BL130" s="570"/>
      <c r="BM130" s="570"/>
      <c r="BN130" s="570"/>
      <c r="BO130" s="570"/>
      <c r="BP130" s="570"/>
    </row>
    <row r="131" spans="32:68" ht="27" customHeight="1">
      <c r="AF131" s="288"/>
      <c r="AG131" s="288"/>
      <c r="AS131" s="288"/>
      <c r="AT131" s="288"/>
      <c r="AU131" s="288"/>
      <c r="BC131" s="290"/>
      <c r="BD131" s="290"/>
      <c r="BE131" s="290"/>
      <c r="BF131" s="290"/>
      <c r="BG131" s="312"/>
      <c r="BH131" s="312"/>
      <c r="BI131" s="313"/>
      <c r="BJ131" s="313"/>
      <c r="BK131" s="302"/>
      <c r="BL131" s="302"/>
      <c r="BM131" s="302"/>
      <c r="BN131" s="302"/>
      <c r="BO131" s="302"/>
      <c r="BP131" s="302"/>
    </row>
    <row r="132" spans="32:68">
      <c r="BC132" s="312"/>
      <c r="BD132" s="312"/>
      <c r="BE132" s="313"/>
      <c r="BF132" s="313"/>
      <c r="BG132" s="302"/>
      <c r="BH132" s="302"/>
      <c r="BI132" s="302"/>
      <c r="BJ132" s="302"/>
      <c r="BK132" s="302"/>
      <c r="BL132" s="302"/>
    </row>
  </sheetData>
  <sortState xmlns:xlrd2="http://schemas.microsoft.com/office/spreadsheetml/2017/richdata2" ref="C43:L46">
    <sortCondition ref="C43:C46"/>
  </sortState>
  <mergeCells count="448">
    <mergeCell ref="BP127:BP128"/>
    <mergeCell ref="BL129:BL130"/>
    <mergeCell ref="BM129:BM130"/>
    <mergeCell ref="BN129:BN130"/>
    <mergeCell ref="BO129:BO130"/>
    <mergeCell ref="BP129:BP130"/>
    <mergeCell ref="BL123:BL124"/>
    <mergeCell ref="BM123:BM124"/>
    <mergeCell ref="BL127:BL128"/>
    <mergeCell ref="BM127:BM128"/>
    <mergeCell ref="BN127:BN128"/>
    <mergeCell ref="BO127:BO128"/>
    <mergeCell ref="V123:V124"/>
    <mergeCell ref="W123:W124"/>
    <mergeCell ref="X123:X124"/>
    <mergeCell ref="BI123:BI124"/>
    <mergeCell ref="BJ123:BJ124"/>
    <mergeCell ref="BK123:BK124"/>
    <mergeCell ref="N123:N124"/>
    <mergeCell ref="O123:O124"/>
    <mergeCell ref="R123:R124"/>
    <mergeCell ref="S123:S124"/>
    <mergeCell ref="T123:T124"/>
    <mergeCell ref="U123:U124"/>
    <mergeCell ref="BK121:BK122"/>
    <mergeCell ref="BL121:BL122"/>
    <mergeCell ref="BM121:BM122"/>
    <mergeCell ref="BL119:BL120"/>
    <mergeCell ref="BM119:BM120"/>
    <mergeCell ref="N121:N122"/>
    <mergeCell ref="O121:O122"/>
    <mergeCell ref="R121:R122"/>
    <mergeCell ref="S121:S122"/>
    <mergeCell ref="T121:T122"/>
    <mergeCell ref="U121:U122"/>
    <mergeCell ref="V121:V122"/>
    <mergeCell ref="W121:W122"/>
    <mergeCell ref="V119:V120"/>
    <mergeCell ref="W119:W120"/>
    <mergeCell ref="X119:X120"/>
    <mergeCell ref="BI119:BI120"/>
    <mergeCell ref="BJ119:BJ120"/>
    <mergeCell ref="BK119:BK120"/>
    <mergeCell ref="N119:N120"/>
    <mergeCell ref="O119:O120"/>
    <mergeCell ref="R119:R120"/>
    <mergeCell ref="S119:S120"/>
    <mergeCell ref="T119:T120"/>
    <mergeCell ref="U119:U120"/>
    <mergeCell ref="X121:X122"/>
    <mergeCell ref="BI121:BI122"/>
    <mergeCell ref="BJ121:BJ122"/>
    <mergeCell ref="BH115:BH116"/>
    <mergeCell ref="BI115:BI116"/>
    <mergeCell ref="BJ115:BJ116"/>
    <mergeCell ref="BK115:BK116"/>
    <mergeCell ref="BL115:BL116"/>
    <mergeCell ref="N117:N118"/>
    <mergeCell ref="O117:O118"/>
    <mergeCell ref="R117:R118"/>
    <mergeCell ref="S117:S118"/>
    <mergeCell ref="T117:T118"/>
    <mergeCell ref="U117:U118"/>
    <mergeCell ref="V117:V118"/>
    <mergeCell ref="W117:W118"/>
    <mergeCell ref="X117:X118"/>
    <mergeCell ref="BK110:BK111"/>
    <mergeCell ref="BL110:BL111"/>
    <mergeCell ref="P113:S114"/>
    <mergeCell ref="BH113:BH114"/>
    <mergeCell ref="BI113:BI114"/>
    <mergeCell ref="BJ113:BJ114"/>
    <mergeCell ref="BK113:BK114"/>
    <mergeCell ref="BL113:BL114"/>
    <mergeCell ref="AO108:AO109"/>
    <mergeCell ref="AP108:AP109"/>
    <mergeCell ref="AQ108:AQ109"/>
    <mergeCell ref="BH110:BH111"/>
    <mergeCell ref="BI110:BI111"/>
    <mergeCell ref="BJ110:BJ111"/>
    <mergeCell ref="W108:W109"/>
    <mergeCell ref="AH108:AH109"/>
    <mergeCell ref="AI108:AI109"/>
    <mergeCell ref="AL108:AL109"/>
    <mergeCell ref="AM108:AM109"/>
    <mergeCell ref="AN108:AN109"/>
    <mergeCell ref="BJ106:BJ107"/>
    <mergeCell ref="BK106:BK107"/>
    <mergeCell ref="BL106:BL107"/>
    <mergeCell ref="N108:N109"/>
    <mergeCell ref="O108:O109"/>
    <mergeCell ref="R108:R109"/>
    <mergeCell ref="S108:S109"/>
    <mergeCell ref="T108:T109"/>
    <mergeCell ref="U108:U109"/>
    <mergeCell ref="V108:V109"/>
    <mergeCell ref="AN106:AN107"/>
    <mergeCell ref="AO106:AO107"/>
    <mergeCell ref="AP106:AP107"/>
    <mergeCell ref="AQ106:AQ107"/>
    <mergeCell ref="BH106:BH107"/>
    <mergeCell ref="BI106:BI107"/>
    <mergeCell ref="V106:V107"/>
    <mergeCell ref="W106:W107"/>
    <mergeCell ref="AH106:AH107"/>
    <mergeCell ref="AI106:AI107"/>
    <mergeCell ref="AL106:AL107"/>
    <mergeCell ref="AM106:AM107"/>
    <mergeCell ref="AN104:AN105"/>
    <mergeCell ref="AO104:AO105"/>
    <mergeCell ref="AP104:AP105"/>
    <mergeCell ref="AQ104:AQ105"/>
    <mergeCell ref="N106:N107"/>
    <mergeCell ref="O106:O107"/>
    <mergeCell ref="R106:R107"/>
    <mergeCell ref="S106:S107"/>
    <mergeCell ref="T106:T107"/>
    <mergeCell ref="U106:U107"/>
    <mergeCell ref="V104:V105"/>
    <mergeCell ref="W104:W105"/>
    <mergeCell ref="AH104:AH105"/>
    <mergeCell ref="AI104:AI105"/>
    <mergeCell ref="AL104:AL105"/>
    <mergeCell ref="AM104:AM105"/>
    <mergeCell ref="N104:N105"/>
    <mergeCell ref="O104:O105"/>
    <mergeCell ref="R104:R105"/>
    <mergeCell ref="S104:S105"/>
    <mergeCell ref="T104:T105"/>
    <mergeCell ref="U104:U105"/>
    <mergeCell ref="BJ100:BJ101"/>
    <mergeCell ref="BK100:BK101"/>
    <mergeCell ref="BB102:BB103"/>
    <mergeCell ref="BC102:BC103"/>
    <mergeCell ref="BF102:BF103"/>
    <mergeCell ref="BG102:BG103"/>
    <mergeCell ref="BH102:BH103"/>
    <mergeCell ref="BI102:BI103"/>
    <mergeCell ref="BJ102:BJ103"/>
    <mergeCell ref="BK102:BK103"/>
    <mergeCell ref="BB100:BB101"/>
    <mergeCell ref="BC100:BC101"/>
    <mergeCell ref="BF100:BF101"/>
    <mergeCell ref="BG100:BG101"/>
    <mergeCell ref="BH100:BH101"/>
    <mergeCell ref="BI100:BI101"/>
    <mergeCell ref="AN100:AN101"/>
    <mergeCell ref="AO100:AO101"/>
    <mergeCell ref="AP100:AP101"/>
    <mergeCell ref="AQ100:AQ101"/>
    <mergeCell ref="U100:U101"/>
    <mergeCell ref="V100:V101"/>
    <mergeCell ref="W100:W101"/>
    <mergeCell ref="X100:X101"/>
    <mergeCell ref="AH100:AH101"/>
    <mergeCell ref="AI100:AI101"/>
    <mergeCell ref="AM98:AM99"/>
    <mergeCell ref="AN98:AN99"/>
    <mergeCell ref="AO98:AO99"/>
    <mergeCell ref="AP98:AP99"/>
    <mergeCell ref="AQ98:AQ99"/>
    <mergeCell ref="N100:N101"/>
    <mergeCell ref="O100:O101"/>
    <mergeCell ref="R100:R101"/>
    <mergeCell ref="S100:S101"/>
    <mergeCell ref="T100:T101"/>
    <mergeCell ref="V98:V99"/>
    <mergeCell ref="W98:W99"/>
    <mergeCell ref="X98:X99"/>
    <mergeCell ref="AH98:AH99"/>
    <mergeCell ref="AI98:AI99"/>
    <mergeCell ref="AL98:AL99"/>
    <mergeCell ref="N98:N99"/>
    <mergeCell ref="O98:O99"/>
    <mergeCell ref="R98:R99"/>
    <mergeCell ref="S98:S99"/>
    <mergeCell ref="T98:T99"/>
    <mergeCell ref="U98:U99"/>
    <mergeCell ref="AL100:AL101"/>
    <mergeCell ref="AM100:AM101"/>
    <mergeCell ref="BG96:BG97"/>
    <mergeCell ref="BH96:BH97"/>
    <mergeCell ref="BI96:BI97"/>
    <mergeCell ref="BJ96:BJ97"/>
    <mergeCell ref="BK96:BK97"/>
    <mergeCell ref="BL96:BL97"/>
    <mergeCell ref="AN96:AN97"/>
    <mergeCell ref="AO96:AO97"/>
    <mergeCell ref="AP96:AP97"/>
    <mergeCell ref="AQ96:AQ97"/>
    <mergeCell ref="BC96:BC97"/>
    <mergeCell ref="BD96:BD97"/>
    <mergeCell ref="W96:W97"/>
    <mergeCell ref="X96:X97"/>
    <mergeCell ref="AH96:AH97"/>
    <mergeCell ref="AI96:AI97"/>
    <mergeCell ref="AL96:AL97"/>
    <mergeCell ref="AM96:AM97"/>
    <mergeCell ref="V94:V95"/>
    <mergeCell ref="W94:W95"/>
    <mergeCell ref="X94:X95"/>
    <mergeCell ref="N96:N97"/>
    <mergeCell ref="O96:O97"/>
    <mergeCell ref="R96:R97"/>
    <mergeCell ref="S96:S97"/>
    <mergeCell ref="T96:T97"/>
    <mergeCell ref="U96:U97"/>
    <mergeCell ref="V96:V97"/>
    <mergeCell ref="N94:N95"/>
    <mergeCell ref="O94:O95"/>
    <mergeCell ref="R94:R95"/>
    <mergeCell ref="S94:S95"/>
    <mergeCell ref="T94:T95"/>
    <mergeCell ref="U94:U95"/>
    <mergeCell ref="BL90:BL91"/>
    <mergeCell ref="AH92:AH93"/>
    <mergeCell ref="AI92:AI93"/>
    <mergeCell ref="AL92:AL93"/>
    <mergeCell ref="AM92:AM93"/>
    <mergeCell ref="AN92:AN93"/>
    <mergeCell ref="AO92:AO93"/>
    <mergeCell ref="AP92:AP93"/>
    <mergeCell ref="AQ92:AQ93"/>
    <mergeCell ref="BD90:BD91"/>
    <mergeCell ref="BG90:BG91"/>
    <mergeCell ref="BH90:BH91"/>
    <mergeCell ref="BI90:BI91"/>
    <mergeCell ref="BJ90:BJ91"/>
    <mergeCell ref="BK90:BK91"/>
    <mergeCell ref="AM90:AM91"/>
    <mergeCell ref="AN90:AN91"/>
    <mergeCell ref="AO90:AO91"/>
    <mergeCell ref="AP90:AP91"/>
    <mergeCell ref="AQ90:AQ91"/>
    <mergeCell ref="BC90:BC91"/>
    <mergeCell ref="N90:N91"/>
    <mergeCell ref="O90:O91"/>
    <mergeCell ref="R90:R91"/>
    <mergeCell ref="S90:S91"/>
    <mergeCell ref="T90:T91"/>
    <mergeCell ref="AO88:AO89"/>
    <mergeCell ref="AP88:AP89"/>
    <mergeCell ref="AQ88:AQ89"/>
    <mergeCell ref="BC88:BC89"/>
    <mergeCell ref="W88:W89"/>
    <mergeCell ref="AH88:AH89"/>
    <mergeCell ref="AI88:AI89"/>
    <mergeCell ref="AL88:AL89"/>
    <mergeCell ref="AM88:AM89"/>
    <mergeCell ref="AN88:AN89"/>
    <mergeCell ref="U90:U91"/>
    <mergeCell ref="V90:V91"/>
    <mergeCell ref="W90:W91"/>
    <mergeCell ref="AH90:AH91"/>
    <mergeCell ref="AI90:AI91"/>
    <mergeCell ref="AL90:AL91"/>
    <mergeCell ref="BK86:BK87"/>
    <mergeCell ref="BL86:BL87"/>
    <mergeCell ref="N88:N89"/>
    <mergeCell ref="O88:O89"/>
    <mergeCell ref="R88:R89"/>
    <mergeCell ref="S88:S89"/>
    <mergeCell ref="T88:T89"/>
    <mergeCell ref="U88:U89"/>
    <mergeCell ref="V88:V89"/>
    <mergeCell ref="W86:W87"/>
    <mergeCell ref="BC86:BC87"/>
    <mergeCell ref="BD86:BD87"/>
    <mergeCell ref="BG86:BG87"/>
    <mergeCell ref="BH86:BH87"/>
    <mergeCell ref="BI86:BI87"/>
    <mergeCell ref="BK88:BK89"/>
    <mergeCell ref="BL88:BL89"/>
    <mergeCell ref="BD88:BD89"/>
    <mergeCell ref="BG88:BG89"/>
    <mergeCell ref="BH88:BH89"/>
    <mergeCell ref="BI88:BI89"/>
    <mergeCell ref="BJ88:BJ89"/>
    <mergeCell ref="AR84:AR85"/>
    <mergeCell ref="N86:N87"/>
    <mergeCell ref="O86:O87"/>
    <mergeCell ref="R86:R87"/>
    <mergeCell ref="S86:S87"/>
    <mergeCell ref="T86:T87"/>
    <mergeCell ref="U86:U87"/>
    <mergeCell ref="V86:V87"/>
    <mergeCell ref="BJ86:BJ87"/>
    <mergeCell ref="BI82:BI83"/>
    <mergeCell ref="BJ82:BJ83"/>
    <mergeCell ref="BK82:BK83"/>
    <mergeCell ref="BL82:BL83"/>
    <mergeCell ref="AH84:AH85"/>
    <mergeCell ref="AI84:AI85"/>
    <mergeCell ref="AL84:AL85"/>
    <mergeCell ref="AM84:AM85"/>
    <mergeCell ref="AN84:AN85"/>
    <mergeCell ref="AO84:AO85"/>
    <mergeCell ref="AQ82:AQ83"/>
    <mergeCell ref="AR82:AR83"/>
    <mergeCell ref="BC82:BC83"/>
    <mergeCell ref="BD82:BD83"/>
    <mergeCell ref="BG82:BG83"/>
    <mergeCell ref="BH82:BH83"/>
    <mergeCell ref="AI82:AI83"/>
    <mergeCell ref="AL82:AL83"/>
    <mergeCell ref="AM82:AM83"/>
    <mergeCell ref="AN82:AN83"/>
    <mergeCell ref="AO82:AO83"/>
    <mergeCell ref="AP82:AP83"/>
    <mergeCell ref="AP84:AP85"/>
    <mergeCell ref="AQ84:AQ85"/>
    <mergeCell ref="BL80:BL81"/>
    <mergeCell ref="N82:N83"/>
    <mergeCell ref="O82:O83"/>
    <mergeCell ref="R82:R83"/>
    <mergeCell ref="S82:S83"/>
    <mergeCell ref="T82:T83"/>
    <mergeCell ref="U82:U83"/>
    <mergeCell ref="V82:V83"/>
    <mergeCell ref="W82:W83"/>
    <mergeCell ref="AH82:AH83"/>
    <mergeCell ref="BD80:BD81"/>
    <mergeCell ref="BG80:BG81"/>
    <mergeCell ref="BH80:BH81"/>
    <mergeCell ref="BI80:BI81"/>
    <mergeCell ref="BJ80:BJ81"/>
    <mergeCell ref="BK80:BK81"/>
    <mergeCell ref="AN80:AN81"/>
    <mergeCell ref="AO80:AO81"/>
    <mergeCell ref="AP80:AP81"/>
    <mergeCell ref="AQ80:AQ81"/>
    <mergeCell ref="AR80:AR81"/>
    <mergeCell ref="BC80:BC81"/>
    <mergeCell ref="V80:V81"/>
    <mergeCell ref="W80:W81"/>
    <mergeCell ref="AH80:AH81"/>
    <mergeCell ref="AI80:AI81"/>
    <mergeCell ref="AL80:AL81"/>
    <mergeCell ref="AM80:AM81"/>
    <mergeCell ref="BI78:BI79"/>
    <mergeCell ref="BJ78:BJ79"/>
    <mergeCell ref="BK78:BK79"/>
    <mergeCell ref="BL78:BL79"/>
    <mergeCell ref="N80:N81"/>
    <mergeCell ref="O80:O81"/>
    <mergeCell ref="R80:R81"/>
    <mergeCell ref="S80:S81"/>
    <mergeCell ref="T80:T81"/>
    <mergeCell ref="U80:U81"/>
    <mergeCell ref="AQ78:AQ79"/>
    <mergeCell ref="AR78:AR79"/>
    <mergeCell ref="BC78:BC79"/>
    <mergeCell ref="BD78:BD79"/>
    <mergeCell ref="BG78:BG79"/>
    <mergeCell ref="BH78:BH79"/>
    <mergeCell ref="AI78:AI79"/>
    <mergeCell ref="AL78:AL79"/>
    <mergeCell ref="AM78:AM79"/>
    <mergeCell ref="AN78:AN79"/>
    <mergeCell ref="BH72:BH73"/>
    <mergeCell ref="BI72:BI73"/>
    <mergeCell ref="BJ72:BJ73"/>
    <mergeCell ref="AO78:AO79"/>
    <mergeCell ref="AP78:AP79"/>
    <mergeCell ref="BL74:BL75"/>
    <mergeCell ref="N78:N79"/>
    <mergeCell ref="O78:O79"/>
    <mergeCell ref="R78:R79"/>
    <mergeCell ref="S78:S79"/>
    <mergeCell ref="T78:T79"/>
    <mergeCell ref="U78:U79"/>
    <mergeCell ref="V78:V79"/>
    <mergeCell ref="W78:W79"/>
    <mergeCell ref="AH78:AH79"/>
    <mergeCell ref="BD74:BD75"/>
    <mergeCell ref="BG74:BG75"/>
    <mergeCell ref="BH74:BH75"/>
    <mergeCell ref="BI74:BI75"/>
    <mergeCell ref="BJ74:BJ75"/>
    <mergeCell ref="BK74:BK75"/>
    <mergeCell ref="AM74:AM75"/>
    <mergeCell ref="AN74:AN75"/>
    <mergeCell ref="AO74:AO75"/>
    <mergeCell ref="BD72:BD73"/>
    <mergeCell ref="BG72:BG73"/>
    <mergeCell ref="W72:W73"/>
    <mergeCell ref="AH72:AH73"/>
    <mergeCell ref="AI72:AI73"/>
    <mergeCell ref="AL72:AL73"/>
    <mergeCell ref="AM72:AM73"/>
    <mergeCell ref="AN72:AN73"/>
    <mergeCell ref="U74:U75"/>
    <mergeCell ref="V74:V75"/>
    <mergeCell ref="W74:W75"/>
    <mergeCell ref="AH74:AH75"/>
    <mergeCell ref="AI74:AI75"/>
    <mergeCell ref="AL74:AL75"/>
    <mergeCell ref="AP74:AP75"/>
    <mergeCell ref="AQ74:AQ75"/>
    <mergeCell ref="BC74:BC75"/>
    <mergeCell ref="N74:N75"/>
    <mergeCell ref="O74:O75"/>
    <mergeCell ref="R74:R75"/>
    <mergeCell ref="S74:S75"/>
    <mergeCell ref="T74:T75"/>
    <mergeCell ref="AO72:AO73"/>
    <mergeCell ref="AP72:AP73"/>
    <mergeCell ref="AQ72:AQ73"/>
    <mergeCell ref="BC72:BC73"/>
    <mergeCell ref="BJ70:BJ71"/>
    <mergeCell ref="BK70:BK71"/>
    <mergeCell ref="BL70:BL71"/>
    <mergeCell ref="N72:N73"/>
    <mergeCell ref="O72:O73"/>
    <mergeCell ref="R72:R73"/>
    <mergeCell ref="S72:S73"/>
    <mergeCell ref="T72:T73"/>
    <mergeCell ref="U72:U73"/>
    <mergeCell ref="V72:V73"/>
    <mergeCell ref="AQ70:AQ71"/>
    <mergeCell ref="BC70:BC71"/>
    <mergeCell ref="BD70:BD71"/>
    <mergeCell ref="BG70:BG71"/>
    <mergeCell ref="BH70:BH71"/>
    <mergeCell ref="BI70:BI71"/>
    <mergeCell ref="AI70:AI71"/>
    <mergeCell ref="AL70:AL71"/>
    <mergeCell ref="AM70:AM71"/>
    <mergeCell ref="AN70:AN71"/>
    <mergeCell ref="AO70:AO71"/>
    <mergeCell ref="AP70:AP71"/>
    <mergeCell ref="BK72:BK73"/>
    <mergeCell ref="BL72:BL73"/>
    <mergeCell ref="N64:AR65"/>
    <mergeCell ref="N70:N71"/>
    <mergeCell ref="O70:O71"/>
    <mergeCell ref="R70:R71"/>
    <mergeCell ref="S70:S71"/>
    <mergeCell ref="T70:T71"/>
    <mergeCell ref="U70:U71"/>
    <mergeCell ref="V70:V71"/>
    <mergeCell ref="W70:W71"/>
    <mergeCell ref="AH70:AH71"/>
    <mergeCell ref="AC66:AH66"/>
    <mergeCell ref="AC67:AH67"/>
    <mergeCell ref="X66:AB66"/>
    <mergeCell ref="X67:AB67"/>
    <mergeCell ref="W66:W67"/>
  </mergeCells>
  <phoneticPr fontId="2"/>
  <conditionalFormatting sqref="R70:T75">
    <cfRule type="cellIs" dxfId="10" priority="6" operator="equal">
      <formula>"④"</formula>
    </cfRule>
  </conditionalFormatting>
  <conditionalFormatting sqref="R78:T83">
    <cfRule type="cellIs" dxfId="9" priority="7" operator="equal">
      <formula>"④"</formula>
    </cfRule>
  </conditionalFormatting>
  <conditionalFormatting sqref="R104:T109">
    <cfRule type="cellIs" dxfId="8" priority="5" operator="equal">
      <formula>"④"</formula>
    </cfRule>
  </conditionalFormatting>
  <conditionalFormatting sqref="R94:U101">
    <cfRule type="cellIs" dxfId="7" priority="8" operator="equal">
      <formula>"④"</formula>
    </cfRule>
  </conditionalFormatting>
  <conditionalFormatting sqref="Y68:AG111 AL78:AO85 R86:T91 R117:U124">
    <cfRule type="cellIs" dxfId="6" priority="9" operator="equal">
      <formula>"④"</formula>
    </cfRule>
  </conditionalFormatting>
  <conditionalFormatting sqref="AL70:AN75">
    <cfRule type="cellIs" dxfId="5" priority="4" operator="equal">
      <formula>"④"</formula>
    </cfRule>
  </conditionalFormatting>
  <conditionalFormatting sqref="AL88:AN93">
    <cfRule type="cellIs" dxfId="4" priority="1" operator="equal">
      <formula>"④"</formula>
    </cfRule>
  </conditionalFormatting>
  <conditionalFormatting sqref="AL96:AN101">
    <cfRule type="cellIs" dxfId="3" priority="2" operator="equal">
      <formula>"④"</formula>
    </cfRule>
  </conditionalFormatting>
  <conditionalFormatting sqref="AL104:AN109">
    <cfRule type="cellIs" dxfId="2" priority="3" operator="equal">
      <formula>"④"</formula>
    </cfRule>
  </conditionalFormatting>
  <dataValidations count="5">
    <dataValidation type="list" allowBlank="1" showInputMessage="1" showErrorMessage="1" sqref="W70:W75 W78:W83 W86:W91 W104:W109 AQ70:AQ75 AQ88:AQ93 AQ96:AQ101 AQ104:AQ109" xr:uid="{52CB4503-0B68-43E3-8321-63C248CB4450}">
      <formula1>"1,2,3"</formula1>
    </dataValidation>
    <dataValidation type="list" allowBlank="1" showInputMessage="1" showErrorMessage="1" sqref="U70:U75 U78:U83 U86:U91 U104:U109 AO70:AO75 AO88:AO93 AO96:AO101 AO104:AO109" xr:uid="{F41904CA-9988-4466-80CB-1A820FD91D00}">
      <formula1>"2/2,1/2,0/2"</formula1>
    </dataValidation>
    <dataValidation type="list" allowBlank="1" showInputMessage="1" showErrorMessage="1" sqref="X117:X124 X94:X101 AR78:AR85 X78:X83 X70:X75 X86:X91 X104:X109 AR70:AR75" xr:uid="{5D9B72EF-556C-4D58-9680-DABEC79927FE}">
      <formula1>"1,2,3,4"</formula1>
    </dataValidation>
    <dataValidation type="list" allowBlank="1" showInputMessage="1" showErrorMessage="1" sqref="V117:V124 V94:V101 AP78:AP85" xr:uid="{39FE83F8-EB20-4485-A224-137CDC22CBCB}">
      <formula1>"3/3,2/3,1/3,0/3"</formula1>
    </dataValidation>
    <dataValidation type="list" allowBlank="1" showInputMessage="1" showErrorMessage="1" sqref="R117:U124 R94:U101 R86:T91 Y68:AG111 AL88:AN93 AL78:AO85 R78:T83 R70:T75 R104:T109 AL70:AN75 AL104:AN109 AL96:AN101" xr:uid="{DAEE6BFF-448A-4EFF-9C18-84CB65CC5304}">
      <formula1>"④,3,2,1,0,R"</formula1>
    </dataValidation>
  </dataValidations>
  <printOptions verticalCentered="1"/>
  <pageMargins left="0.16" right="0.16" top="0.27" bottom="0.16" header="0.3" footer="0.3"/>
  <pageSetup paperSize="9" scale="16" orientation="landscape" errors="blank" horizontalDpi="4294967293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71"/>
  <sheetViews>
    <sheetView tabSelected="1" zoomScale="70" zoomScaleNormal="70" workbookViewId="0">
      <selection activeCell="AA11" sqref="AA11"/>
    </sheetView>
  </sheetViews>
  <sheetFormatPr defaultRowHeight="19.2"/>
  <cols>
    <col min="1" max="2" width="7.44140625" style="415" customWidth="1"/>
    <col min="3" max="3" width="22.44140625" style="415" customWidth="1"/>
    <col min="4" max="4" width="3.6640625" style="415" customWidth="1"/>
    <col min="5" max="5" width="31.33203125" style="415" customWidth="1"/>
    <col min="6" max="6" width="3.88671875" style="415" customWidth="1"/>
    <col min="7" max="7" width="4.6640625" style="415" customWidth="1"/>
    <col min="8" max="16" width="4.44140625" style="415" customWidth="1"/>
    <col min="17" max="17" width="22.44140625" style="415" customWidth="1"/>
    <col min="18" max="18" width="3.88671875" style="415" customWidth="1"/>
    <col min="19" max="19" width="31.33203125" style="415" customWidth="1"/>
    <col min="20" max="20" width="3.88671875" style="415" customWidth="1"/>
    <col min="21" max="22" width="7.6640625" style="415" customWidth="1"/>
  </cols>
  <sheetData>
    <row r="1" spans="1:22" ht="26.25" customHeight="1" thickBot="1">
      <c r="A1" s="597" t="s">
        <v>350</v>
      </c>
      <c r="B1" s="597"/>
      <c r="C1" s="597"/>
      <c r="D1" s="597"/>
      <c r="E1" s="597"/>
      <c r="F1" s="597"/>
      <c r="G1" s="597"/>
      <c r="H1" s="597"/>
      <c r="I1" s="597"/>
      <c r="J1" s="597"/>
      <c r="K1" s="597"/>
      <c r="L1" s="597"/>
      <c r="M1" s="597"/>
      <c r="N1" s="597"/>
      <c r="O1" s="597"/>
      <c r="P1" s="597"/>
      <c r="Q1" s="597"/>
      <c r="R1" s="597"/>
      <c r="S1" s="597"/>
      <c r="T1" s="597"/>
      <c r="U1" s="597"/>
      <c r="V1" s="597"/>
    </row>
    <row r="2" spans="1:22" ht="26.25" customHeight="1" thickTop="1">
      <c r="A2" s="451"/>
      <c r="B2" s="451"/>
      <c r="C2" s="451"/>
      <c r="D2" s="451"/>
      <c r="E2" s="451"/>
      <c r="F2" s="451"/>
      <c r="G2" s="889">
        <v>18</v>
      </c>
      <c r="H2" s="890" t="str">
        <f>VLOOKUP(G2,一般ミックス・マスターズミックス!$C$2:$H$41,3,0)</f>
        <v>時吉　瑶妃</v>
      </c>
      <c r="I2" s="890"/>
      <c r="J2" s="890"/>
      <c r="K2" s="890"/>
      <c r="L2" s="890" t="str">
        <f>VLOOKUP(G2,一般ミックス・マスターズミックス!$C$2:$H$41,4,0)</f>
        <v>男塾</v>
      </c>
      <c r="M2" s="890"/>
      <c r="N2" s="890"/>
      <c r="O2" s="890"/>
      <c r="P2" s="891"/>
      <c r="Q2" s="451"/>
      <c r="R2" s="451"/>
      <c r="S2" s="451"/>
      <c r="T2" s="451"/>
      <c r="U2" s="451"/>
      <c r="V2" s="451"/>
    </row>
    <row r="3" spans="1:22" ht="26.25" customHeight="1" thickBot="1">
      <c r="A3" s="451"/>
      <c r="B3" s="451"/>
      <c r="C3" s="451"/>
      <c r="D3" s="451"/>
      <c r="E3" s="451"/>
      <c r="F3" s="451"/>
      <c r="G3" s="892"/>
      <c r="H3" s="893" t="str">
        <f>VLOOKUP(G2,一般ミックス・マスターズミックス!$C$2:$H$41,5,0)</f>
        <v>御手洗　良紀</v>
      </c>
      <c r="I3" s="893"/>
      <c r="J3" s="893"/>
      <c r="K3" s="893"/>
      <c r="L3" s="893" t="str">
        <f>VLOOKUP(G2,一般ミックス・マスターズミックス!$C$2:$H$41,6,0)</f>
        <v>福岡市役所</v>
      </c>
      <c r="M3" s="893"/>
      <c r="N3" s="893"/>
      <c r="O3" s="893"/>
      <c r="P3" s="894"/>
      <c r="Q3" s="451"/>
      <c r="R3" s="451"/>
      <c r="S3" s="451"/>
      <c r="T3" s="451"/>
      <c r="U3" s="451"/>
      <c r="V3" s="451"/>
    </row>
    <row r="4" spans="1:22" ht="26.25" customHeight="1" thickTop="1" thickBot="1">
      <c r="A4" s="596" t="s">
        <v>223</v>
      </c>
      <c r="B4" s="596">
        <v>2</v>
      </c>
      <c r="C4" s="415" t="str">
        <f>VLOOKUP(B4,一般ミックス・マスターズミックス!$C$2:$H$41,3,0)</f>
        <v>宮脇　晟弥</v>
      </c>
      <c r="D4" s="596" t="s">
        <v>435</v>
      </c>
      <c r="E4" s="415" t="str">
        <f>VLOOKUP(B4,一般ミックス・マスターズミックス!$C$2:$H$41,4,0)</f>
        <v>SSC</v>
      </c>
      <c r="F4" s="596" t="s">
        <v>436</v>
      </c>
      <c r="G4" s="864"/>
      <c r="H4" s="864"/>
      <c r="I4" s="869">
        <v>3</v>
      </c>
      <c r="K4" s="863"/>
      <c r="L4" s="861"/>
      <c r="M4" s="905"/>
      <c r="O4" s="864"/>
      <c r="P4" s="864"/>
      <c r="Q4" s="415" t="str">
        <f>VLOOKUP(U4,一般ミックス・マスターズミックス!$C$2:$H$41,3,0)</f>
        <v>時吉　瑶妃</v>
      </c>
      <c r="R4" s="596" t="s">
        <v>435</v>
      </c>
      <c r="S4" s="415" t="str">
        <f>VLOOKUP(U4,一般ミックス・マスターズミックス!$C$2:$H$41,4,0)</f>
        <v>男塾</v>
      </c>
      <c r="T4" s="596" t="s">
        <v>436</v>
      </c>
      <c r="U4" s="596">
        <v>18</v>
      </c>
      <c r="V4" s="596" t="s">
        <v>354</v>
      </c>
    </row>
    <row r="5" spans="1:22" ht="26.25" customHeight="1" thickTop="1">
      <c r="A5" s="596"/>
      <c r="B5" s="596"/>
      <c r="C5" s="415" t="str">
        <f>VLOOKUP(B4,一般ミックス・マスターズミックス!$C$2:$H$41,5,0)</f>
        <v>藤嶋　杏美</v>
      </c>
      <c r="D5" s="596"/>
      <c r="E5" s="415" t="str">
        <f>VLOOKUP(B4,一般ミックス・マスターズミックス!$C$2:$H$41,6,0)</f>
        <v>博多めんたい倶楽部</v>
      </c>
      <c r="F5" s="596"/>
      <c r="G5" s="863"/>
      <c r="H5" s="427"/>
      <c r="K5" s="863"/>
      <c r="L5" s="862"/>
      <c r="M5" s="863"/>
      <c r="O5" s="861"/>
      <c r="P5" s="863"/>
      <c r="Q5" s="415" t="str">
        <f>VLOOKUP(U4,一般ミックス・マスターズミックス!$C$2:$H$41,5,0)</f>
        <v>御手洗　良紀</v>
      </c>
      <c r="R5" s="596"/>
      <c r="S5" s="415" t="str">
        <f>VLOOKUP(U4,一般ミックス・マスターズミックス!$C$2:$H$41,6,0)</f>
        <v>福岡市役所</v>
      </c>
      <c r="T5" s="596"/>
      <c r="U5" s="596"/>
      <c r="V5" s="596"/>
    </row>
    <row r="6" spans="1:22" ht="26.25" customHeight="1" thickBot="1">
      <c r="H6" s="427"/>
      <c r="I6" s="864"/>
      <c r="J6" s="869">
        <v>0</v>
      </c>
      <c r="K6" s="863"/>
      <c r="L6" s="862"/>
      <c r="M6" s="863"/>
      <c r="N6" s="864"/>
      <c r="O6" s="862"/>
    </row>
    <row r="7" spans="1:22" ht="26.25" customHeight="1" thickTop="1" thickBot="1">
      <c r="A7" s="596" t="s">
        <v>222</v>
      </c>
      <c r="B7" s="596">
        <v>6</v>
      </c>
      <c r="C7" s="415" t="str">
        <f>VLOOKUP(B7,一般ミックス・マスターズミックス!$C$2:$H$41,3,0)</f>
        <v>石橋　志倫</v>
      </c>
      <c r="D7" s="596" t="s">
        <v>435</v>
      </c>
      <c r="E7" s="415" t="str">
        <f>VLOOKUP(B7,一般ミックス・マスターズミックス!$C$2:$H$41,4,0)</f>
        <v>サンデークラブ</v>
      </c>
      <c r="F7" s="596" t="s">
        <v>436</v>
      </c>
      <c r="G7" s="864"/>
      <c r="H7" s="885">
        <v>0</v>
      </c>
      <c r="I7" s="868"/>
      <c r="K7" s="863"/>
      <c r="L7" s="862"/>
      <c r="M7" s="863"/>
      <c r="N7" s="861"/>
      <c r="O7" s="865"/>
      <c r="P7" s="864"/>
      <c r="Q7" s="415" t="str">
        <f>VLOOKUP(U7,一般ミックス・マスターズミックス!$C$2:$H$41,3,0)</f>
        <v>前村　理沙</v>
      </c>
      <c r="R7" s="596" t="s">
        <v>435</v>
      </c>
      <c r="S7" s="415" t="str">
        <f>VLOOKUP(U7,一般ミックス・マスターズミックス!$C$2:$H$41,4,0)</f>
        <v>北九州クラブ</v>
      </c>
      <c r="T7" s="596" t="s">
        <v>436</v>
      </c>
      <c r="U7" s="596">
        <v>23</v>
      </c>
      <c r="V7" s="596" t="s">
        <v>438</v>
      </c>
    </row>
    <row r="8" spans="1:22" ht="26.25" customHeight="1" thickTop="1" thickBot="1">
      <c r="A8" s="596"/>
      <c r="B8" s="596"/>
      <c r="C8" s="415" t="str">
        <f>VLOOKUP(B7,一般ミックス・マスターズミックス!$C$2:$H$41,5,0)</f>
        <v>今任　歩佳</v>
      </c>
      <c r="D8" s="596"/>
      <c r="E8" s="415" t="str">
        <f>VLOOKUP(B7,一般ミックス・マスターズミックス!$C$2:$H$41,6,0)</f>
        <v>青葉クラブ</v>
      </c>
      <c r="F8" s="596"/>
      <c r="G8" s="427"/>
      <c r="H8" s="864"/>
      <c r="I8" s="883"/>
      <c r="K8" s="863"/>
      <c r="L8" s="862"/>
      <c r="M8" s="863"/>
      <c r="N8" s="881">
        <v>3</v>
      </c>
      <c r="Q8" s="415" t="str">
        <f>VLOOKUP(U7,一般ミックス・マスターズミックス!$C$2:$H$41,5,0)</f>
        <v>前村　秀章</v>
      </c>
      <c r="R8" s="596"/>
      <c r="S8" s="415" t="str">
        <f>VLOOKUP(U7,一般ミックス・マスターズミックス!$C$2:$H$41,6,0)</f>
        <v>祗園</v>
      </c>
      <c r="T8" s="596"/>
      <c r="U8" s="596"/>
      <c r="V8" s="596"/>
    </row>
    <row r="9" spans="1:22" ht="26.25" customHeight="1" thickTop="1">
      <c r="G9" s="863"/>
      <c r="H9" s="861"/>
      <c r="I9" s="427"/>
      <c r="K9" s="863"/>
      <c r="L9" s="862"/>
      <c r="M9" s="863"/>
      <c r="N9" s="862"/>
    </row>
    <row r="10" spans="1:22" ht="26.25" customHeight="1" thickBot="1">
      <c r="A10" s="596" t="s">
        <v>351</v>
      </c>
      <c r="B10" s="596">
        <v>9</v>
      </c>
      <c r="C10" s="415" t="str">
        <f>VLOOKUP(B10,一般ミックス・マスターズミックス!$C$2:$H$41,3,0)</f>
        <v>近藤　好貴</v>
      </c>
      <c r="D10" s="596" t="s">
        <v>435</v>
      </c>
      <c r="E10" s="415" t="str">
        <f>VLOOKUP(B10,一般ミックス・マスターズミックス!$C$2:$H$41,4,0)</f>
        <v>久留米クラブ</v>
      </c>
      <c r="F10" s="596" t="s">
        <v>436</v>
      </c>
      <c r="G10" s="864"/>
      <c r="H10" s="862"/>
      <c r="I10" s="427">
        <v>1</v>
      </c>
      <c r="J10" s="429"/>
      <c r="K10" s="429"/>
      <c r="L10" s="867"/>
      <c r="M10" s="864"/>
      <c r="N10" s="862"/>
      <c r="O10" s="882">
        <v>0</v>
      </c>
      <c r="P10" s="864"/>
      <c r="Q10" s="415" t="str">
        <f>VLOOKUP(U10,一般ミックス・マスターズミックス!$C$2:$H$41,3,0)</f>
        <v>上簗　翔</v>
      </c>
      <c r="R10" s="596" t="s">
        <v>435</v>
      </c>
      <c r="S10" s="415" t="str">
        <f>VLOOKUP(U10,一般ミックス・マスターズミックス!$C$2:$H$41,4,0)</f>
        <v>West　ward</v>
      </c>
      <c r="T10" s="596" t="s">
        <v>436</v>
      </c>
      <c r="U10" s="596">
        <v>24</v>
      </c>
      <c r="V10" s="596" t="s">
        <v>439</v>
      </c>
    </row>
    <row r="11" spans="1:22" ht="26.25" customHeight="1" thickTop="1">
      <c r="A11" s="596"/>
      <c r="B11" s="596"/>
      <c r="C11" s="415" t="str">
        <f>VLOOKUP(B10,一般ミックス・マスターズミックス!$C$2:$H$41,5,0)</f>
        <v>矢野　さやか</v>
      </c>
      <c r="D11" s="596"/>
      <c r="E11" s="415" t="str">
        <f>VLOOKUP(B10,一般ミックス・マスターズミックス!$C$2:$H$41,6,0)</f>
        <v>久留米クラブ</v>
      </c>
      <c r="F11" s="596"/>
      <c r="I11" s="863"/>
      <c r="J11" s="899"/>
      <c r="K11" s="426"/>
      <c r="L11" s="863"/>
      <c r="M11" s="427"/>
      <c r="N11" s="430"/>
      <c r="P11" s="430"/>
      <c r="Q11" s="415" t="str">
        <f>VLOOKUP(U10,一般ミックス・マスターズミックス!$C$2:$H$41,5,0)</f>
        <v>松尾　あかね</v>
      </c>
      <c r="R11" s="596"/>
      <c r="S11" s="415" t="str">
        <f>VLOOKUP(U10,一般ミックス・マスターズミックス!$C$2:$H$41,6,0)</f>
        <v>九州ソフト</v>
      </c>
      <c r="T11" s="596"/>
      <c r="U11" s="596"/>
      <c r="V11" s="596"/>
    </row>
    <row r="12" spans="1:22" ht="26.25" customHeight="1" thickBot="1">
      <c r="I12" s="863"/>
      <c r="J12" s="862"/>
      <c r="M12" s="427"/>
      <c r="N12" s="860">
        <v>3</v>
      </c>
      <c r="O12" s="864"/>
      <c r="P12" s="430"/>
    </row>
    <row r="13" spans="1:22" ht="26.25" customHeight="1" thickTop="1" thickBot="1">
      <c r="A13" s="596" t="s">
        <v>352</v>
      </c>
      <c r="B13" s="596">
        <v>12</v>
      </c>
      <c r="C13" s="415" t="str">
        <f>VLOOKUP(B13,一般ミックス・マスターズミックス!$C$2:$H$41,3,0)</f>
        <v>松本　彩</v>
      </c>
      <c r="D13" s="596" t="s">
        <v>435</v>
      </c>
      <c r="E13" s="415" t="str">
        <f>VLOOKUP(B13,一般ミックス・マスターズミックス!$C$2:$H$41,4,0)</f>
        <v>芦屋クラブ</v>
      </c>
      <c r="F13" s="596" t="s">
        <v>436</v>
      </c>
      <c r="G13" s="864"/>
      <c r="H13" s="864"/>
      <c r="I13" s="863"/>
      <c r="J13" s="862"/>
      <c r="M13" s="427"/>
      <c r="N13" s="430"/>
      <c r="O13" s="430"/>
      <c r="P13" s="867"/>
      <c r="Q13" s="415" t="str">
        <f>VLOOKUP(U13,一般ミックス・マスターズミックス!$C$2:$H$41,3,0)</f>
        <v>湯田　楓</v>
      </c>
      <c r="R13" s="596" t="s">
        <v>435</v>
      </c>
      <c r="S13" s="415" t="str">
        <f>VLOOKUP(U13,一般ミックス・マスターズミックス!$C$2:$H$41,4,0)</f>
        <v>博多めんたい倶楽部</v>
      </c>
      <c r="T13" s="596" t="s">
        <v>436</v>
      </c>
      <c r="U13" s="596">
        <v>28</v>
      </c>
      <c r="V13" s="596" t="s">
        <v>440</v>
      </c>
    </row>
    <row r="14" spans="1:22" ht="26.25" customHeight="1" thickTop="1" thickBot="1">
      <c r="A14" s="596"/>
      <c r="B14" s="596"/>
      <c r="C14" s="415" t="str">
        <f>VLOOKUP(B13,一般ミックス・マスターズミックス!$C$2:$H$41,5,0)</f>
        <v>石井　基紀</v>
      </c>
      <c r="D14" s="596"/>
      <c r="E14" s="415" t="str">
        <f>VLOOKUP(B13,一般ミックス・マスターズミックス!$C$2:$H$41,6,0)</f>
        <v>芦屋クラブ</v>
      </c>
      <c r="F14" s="596"/>
      <c r="G14" s="863"/>
      <c r="H14" s="863"/>
      <c r="I14" s="867"/>
      <c r="J14" s="862"/>
      <c r="N14" s="865"/>
      <c r="O14" s="430"/>
      <c r="Q14" s="415" t="str">
        <f>VLOOKUP(U13,一般ミックス・マスターズミックス!$C$2:$H$41,5,0)</f>
        <v>上村　大貴</v>
      </c>
      <c r="R14" s="596"/>
      <c r="S14" s="415" t="str">
        <f>VLOOKUP(U13,一般ミックス・マスターズミックス!$C$2:$H$41,6,0)</f>
        <v>SSC</v>
      </c>
      <c r="T14" s="596"/>
      <c r="U14" s="596"/>
      <c r="V14" s="596"/>
    </row>
    <row r="15" spans="1:22" ht="26.25" customHeight="1" thickTop="1">
      <c r="H15" s="427"/>
      <c r="M15" s="880">
        <v>3</v>
      </c>
      <c r="O15" s="862"/>
    </row>
    <row r="16" spans="1:22" ht="26.25" customHeight="1" thickBot="1">
      <c r="A16" s="596" t="s">
        <v>353</v>
      </c>
      <c r="B16" s="596">
        <v>15</v>
      </c>
      <c r="C16" s="415" t="str">
        <f>VLOOKUP(B16,一般ミックス・マスターズミックス!$C$2:$H$41,3,0)</f>
        <v>北井　桜咲</v>
      </c>
      <c r="D16" s="596" t="s">
        <v>435</v>
      </c>
      <c r="E16" s="415" t="str">
        <f>VLOOKUP(B16,一般ミックス・マスターズミックス!$C$2:$H$41,4,0)</f>
        <v>TOTO</v>
      </c>
      <c r="F16" s="596" t="s">
        <v>436</v>
      </c>
      <c r="G16" s="864"/>
      <c r="H16" s="866"/>
      <c r="O16" s="867"/>
      <c r="P16" s="864"/>
      <c r="Q16" s="415" t="str">
        <f>VLOOKUP(U16,一般ミックス・マスターズミックス!$C$2:$H$41,3,0)</f>
        <v>原　麻美</v>
      </c>
      <c r="R16" s="596" t="s">
        <v>435</v>
      </c>
      <c r="S16" s="415" t="str">
        <f>VLOOKUP(U16,一般ミックス・マスターズミックス!$C$2:$H$41,4,0)</f>
        <v>九州ソフト</v>
      </c>
      <c r="T16" s="596" t="s">
        <v>436</v>
      </c>
      <c r="U16" s="596">
        <v>32</v>
      </c>
      <c r="V16" s="596" t="s">
        <v>441</v>
      </c>
    </row>
    <row r="17" spans="1:22" ht="26.25" customHeight="1" thickTop="1">
      <c r="A17" s="596"/>
      <c r="B17" s="596"/>
      <c r="C17" s="415" t="str">
        <f>VLOOKUP(B16,一般ミックス・マスターズミックス!$C$2:$H$41,5,0)</f>
        <v>梶原　寛輝</v>
      </c>
      <c r="D17" s="596"/>
      <c r="E17" s="415" t="str">
        <f>VLOOKUP(B16,一般ミックス・マスターズミックス!$C$2:$H$41,6,0)</f>
        <v>TOTO</v>
      </c>
      <c r="F17" s="596"/>
      <c r="I17" s="879">
        <v>1</v>
      </c>
      <c r="Q17" s="415" t="str">
        <f>VLOOKUP(U16,一般ミックス・マスターズミックス!$C$2:$H$41,5,0)</f>
        <v>井前　友宏</v>
      </c>
      <c r="R17" s="596"/>
      <c r="S17" s="415" t="str">
        <f>VLOOKUP(U16,一般ミックス・マスターズミックス!$C$2:$H$41,6,0)</f>
        <v>筑紫野クラブ</v>
      </c>
      <c r="T17" s="596"/>
      <c r="U17" s="596"/>
      <c r="V17" s="596"/>
    </row>
    <row r="18" spans="1:22" ht="26.25" customHeight="1"/>
    <row r="19" spans="1:22" ht="26.25" customHeight="1" thickBot="1">
      <c r="A19" s="597" t="s">
        <v>437</v>
      </c>
      <c r="B19" s="597"/>
      <c r="C19" s="597"/>
      <c r="D19" s="597"/>
      <c r="E19" s="597"/>
      <c r="F19" s="597"/>
      <c r="G19" s="597"/>
      <c r="H19" s="597"/>
      <c r="I19" s="597"/>
      <c r="J19" s="597"/>
      <c r="K19" s="597"/>
      <c r="L19" s="597"/>
      <c r="M19" s="597"/>
      <c r="N19" s="597"/>
      <c r="O19" s="597"/>
      <c r="P19" s="597"/>
      <c r="Q19" s="597"/>
      <c r="R19" s="597"/>
      <c r="S19" s="597"/>
      <c r="T19" s="597"/>
      <c r="U19" s="597"/>
      <c r="V19" s="597"/>
    </row>
    <row r="20" spans="1:22" ht="26.25" customHeight="1" thickTop="1">
      <c r="A20" s="451"/>
      <c r="B20" s="451"/>
      <c r="C20" s="451"/>
      <c r="D20" s="451"/>
      <c r="E20" s="451"/>
      <c r="F20" s="451"/>
      <c r="G20" s="889">
        <v>8</v>
      </c>
      <c r="H20" s="890" t="str">
        <f>VLOOKUP(G20,一般ミックス・マスターズミックス!$C$2:$H$41,3,0)</f>
        <v>高武　誠</v>
      </c>
      <c r="I20" s="890"/>
      <c r="J20" s="890"/>
      <c r="K20" s="890"/>
      <c r="L20" s="890" t="str">
        <f>VLOOKUP(G20,一般ミックス・マスターズミックス!$C$2:$H$41,4,0)</f>
        <v>福間クラブ</v>
      </c>
      <c r="M20" s="890"/>
      <c r="N20" s="890"/>
      <c r="O20" s="890"/>
      <c r="P20" s="891"/>
      <c r="Q20" s="451"/>
      <c r="R20" s="451"/>
      <c r="S20" s="451"/>
      <c r="T20" s="451"/>
      <c r="U20" s="451"/>
      <c r="V20" s="451"/>
    </row>
    <row r="21" spans="1:22" ht="26.25" customHeight="1" thickBot="1">
      <c r="A21" s="451"/>
      <c r="B21" s="451"/>
      <c r="C21" s="451"/>
      <c r="D21" s="451"/>
      <c r="E21" s="451"/>
      <c r="F21" s="451"/>
      <c r="G21" s="892"/>
      <c r="H21" s="893" t="str">
        <f>VLOOKUP(G20,一般ミックス・マスターズミックス!$C$2:$H$41,5,0)</f>
        <v>高武　智子</v>
      </c>
      <c r="I21" s="893"/>
      <c r="J21" s="893"/>
      <c r="K21" s="893"/>
      <c r="L21" s="893" t="str">
        <f>VLOOKUP(G20,一般ミックス・マスターズミックス!$C$2:$H$41,6,0)</f>
        <v>福間クラブ</v>
      </c>
      <c r="M21" s="893"/>
      <c r="N21" s="893"/>
      <c r="O21" s="893"/>
      <c r="P21" s="894"/>
      <c r="Q21" s="451"/>
      <c r="R21" s="451"/>
      <c r="S21" s="451"/>
      <c r="T21" s="451"/>
      <c r="U21" s="451"/>
      <c r="V21" s="451"/>
    </row>
    <row r="22" spans="1:22" ht="26.25" customHeight="1" thickTop="1" thickBot="1">
      <c r="A22" s="596" t="s">
        <v>225</v>
      </c>
      <c r="B22" s="596">
        <v>3</v>
      </c>
      <c r="C22" s="415" t="str">
        <f>VLOOKUP(B22,一般ミックス・マスターズミックス!$C$2:$H$41,3,0)</f>
        <v>中西　花奈</v>
      </c>
      <c r="D22" s="596" t="s">
        <v>435</v>
      </c>
      <c r="E22" s="415" t="str">
        <f>VLOOKUP(B22,一般ミックス・マスターズミックス!$C$2:$H$41,4,0)</f>
        <v>九州ソフト</v>
      </c>
      <c r="F22" s="596" t="s">
        <v>436</v>
      </c>
      <c r="G22" s="864"/>
      <c r="H22" s="864"/>
      <c r="I22" s="869">
        <v>1</v>
      </c>
      <c r="J22" s="905"/>
      <c r="K22" s="906"/>
      <c r="N22" s="882">
        <v>3</v>
      </c>
      <c r="O22" s="864"/>
      <c r="P22" s="864"/>
      <c r="Q22" s="415" t="str">
        <f>VLOOKUP(U22,一般ミックス・マスターズミックス!$C$2:$H$41,3,0)</f>
        <v>藤春　耕大</v>
      </c>
      <c r="R22" s="596" t="s">
        <v>435</v>
      </c>
      <c r="S22" s="415" t="str">
        <f>VLOOKUP(U22,一般ミックス・マスターズミックス!$C$2:$H$41,4,0)</f>
        <v>福大クラブ</v>
      </c>
      <c r="T22" s="596" t="s">
        <v>436</v>
      </c>
      <c r="U22" s="596">
        <v>19</v>
      </c>
      <c r="V22" s="596" t="s">
        <v>358</v>
      </c>
    </row>
    <row r="23" spans="1:22" ht="26.25" customHeight="1" thickTop="1">
      <c r="A23" s="596"/>
      <c r="B23" s="596"/>
      <c r="C23" s="415" t="str">
        <f>VLOOKUP(B22,一般ミックス・マスターズミックス!$C$2:$H$41,5,0)</f>
        <v>西口　諒耶</v>
      </c>
      <c r="D23" s="596"/>
      <c r="E23" s="415" t="str">
        <f>VLOOKUP(B22,一般ミックス・マスターズミックス!$C$2:$H$41,6,0)</f>
        <v>九州ソフト</v>
      </c>
      <c r="F23" s="596"/>
      <c r="G23" s="863"/>
      <c r="H23" s="427"/>
      <c r="J23" s="863"/>
      <c r="K23" s="907"/>
      <c r="O23" s="430"/>
      <c r="P23" s="863"/>
      <c r="Q23" s="415" t="str">
        <f>VLOOKUP(U22,一般ミックス・マスターズミックス!$C$2:$H$41,5,0)</f>
        <v>能見　若奈</v>
      </c>
      <c r="R23" s="596"/>
      <c r="S23" s="415" t="str">
        <f>VLOOKUP(U22,一般ミックス・マスターズミックス!$C$2:$H$41,6,0)</f>
        <v>福大クラブ</v>
      </c>
      <c r="T23" s="596"/>
      <c r="U23" s="596"/>
      <c r="V23" s="596"/>
    </row>
    <row r="24" spans="1:22" ht="26.25" customHeight="1" thickBot="1">
      <c r="H24" s="427"/>
      <c r="I24" s="864"/>
      <c r="J24" s="863"/>
      <c r="K24" s="907"/>
      <c r="M24" s="882">
        <v>3</v>
      </c>
      <c r="N24" s="864"/>
      <c r="O24" s="430"/>
    </row>
    <row r="25" spans="1:22" ht="26.25" customHeight="1" thickTop="1" thickBot="1">
      <c r="A25" s="596" t="s">
        <v>605</v>
      </c>
      <c r="B25" s="596">
        <v>21</v>
      </c>
      <c r="C25" s="415" t="str">
        <f>VLOOKUP(B25,一般ミックス・マスターズミックス!$C$2:$H$41,3,0)</f>
        <v>古賀　真一</v>
      </c>
      <c r="D25" s="596" t="s">
        <v>435</v>
      </c>
      <c r="E25" s="415" t="str">
        <f>VLOOKUP(B25,一般ミックス・マスターズミックス!$C$2:$H$41,4,0)</f>
        <v>九州ソフト</v>
      </c>
      <c r="F25" s="596" t="s">
        <v>436</v>
      </c>
      <c r="G25" s="864"/>
      <c r="H25" s="863">
        <v>3</v>
      </c>
      <c r="I25" s="861"/>
      <c r="J25" s="862"/>
      <c r="K25" s="907"/>
      <c r="N25" s="430"/>
      <c r="O25" s="884">
        <v>2</v>
      </c>
      <c r="P25" s="864"/>
      <c r="Q25" s="415" t="str">
        <f>VLOOKUP(U25,一般ミックス・マスターズミックス!$C$2:$H$41,3,0)</f>
        <v>田平　星哉</v>
      </c>
      <c r="R25" s="596" t="s">
        <v>435</v>
      </c>
      <c r="S25" s="415" t="str">
        <f>VLOOKUP(U25,一般ミックス・マスターズミックス!$C$2:$H$41,4,0)</f>
        <v>M/BASE</v>
      </c>
      <c r="T25" s="596" t="s">
        <v>436</v>
      </c>
      <c r="U25" s="596">
        <v>27</v>
      </c>
      <c r="V25" s="596" t="s">
        <v>444</v>
      </c>
    </row>
    <row r="26" spans="1:22" ht="26.25" customHeight="1" thickTop="1" thickBot="1">
      <c r="A26" s="596"/>
      <c r="B26" s="596"/>
      <c r="C26" s="415" t="str">
        <f>VLOOKUP(B25,一般ミックス・マスターズミックス!$C$2:$H$41,5,0)</f>
        <v>竹下　彩夏</v>
      </c>
      <c r="D26" s="596"/>
      <c r="E26" s="415" t="str">
        <f>VLOOKUP(B25,一般ミックス・マスターズミックス!$C$2:$H$41,6,0)</f>
        <v>九州ソフト</v>
      </c>
      <c r="F26" s="596"/>
      <c r="G26" s="427"/>
      <c r="H26" s="864"/>
      <c r="I26" s="862"/>
      <c r="J26" s="862"/>
      <c r="K26" s="907"/>
      <c r="N26" s="430"/>
      <c r="O26" s="867"/>
      <c r="P26" s="430"/>
      <c r="Q26" s="415" t="str">
        <f>VLOOKUP(U25,一般ミックス・マスターズミックス!$C$2:$H$41,5,0)</f>
        <v>近藤　舞子</v>
      </c>
      <c r="R26" s="596"/>
      <c r="S26" s="415" t="str">
        <f>VLOOKUP(U25,一般ミックス・マスターズミックス!$C$2:$H$41,6,0)</f>
        <v>久留米クラブ</v>
      </c>
      <c r="T26" s="596"/>
      <c r="U26" s="596"/>
      <c r="V26" s="596"/>
    </row>
    <row r="27" spans="1:22" ht="26.25" customHeight="1" thickTop="1">
      <c r="G27" s="863"/>
      <c r="H27" s="861"/>
      <c r="I27" s="863"/>
      <c r="J27" s="862"/>
      <c r="K27" s="907"/>
      <c r="N27" s="430"/>
      <c r="P27" s="862"/>
    </row>
    <row r="28" spans="1:22" ht="26.25" customHeight="1" thickBot="1">
      <c r="A28" s="596" t="s">
        <v>355</v>
      </c>
      <c r="B28" s="596">
        <v>8</v>
      </c>
      <c r="C28" s="415" t="str">
        <f>VLOOKUP(B28,一般ミックス・マスターズミックス!$C$2:$H$41,3,0)</f>
        <v>高武　誠</v>
      </c>
      <c r="D28" s="596" t="s">
        <v>435</v>
      </c>
      <c r="E28" s="415" t="str">
        <f>VLOOKUP(B28,一般ミックス・マスターズミックス!$C$2:$H$41,4,0)</f>
        <v>福間クラブ</v>
      </c>
      <c r="F28" s="596" t="s">
        <v>436</v>
      </c>
      <c r="G28" s="864"/>
      <c r="H28" s="862"/>
      <c r="I28" s="863"/>
      <c r="J28" s="862"/>
      <c r="K28" s="907"/>
      <c r="M28" s="427"/>
      <c r="N28" s="430"/>
      <c r="P28" s="867"/>
      <c r="Q28" s="415" t="str">
        <f>VLOOKUP(U28,一般ミックス・マスターズミックス!$C$2:$H$41,3,0)</f>
        <v>井上　晃輔</v>
      </c>
      <c r="R28" s="596" t="s">
        <v>435</v>
      </c>
      <c r="S28" s="415" t="str">
        <f>VLOOKUP(U28,一般ミックス・マスターズミックス!$C$2:$H$41,4,0)</f>
        <v>サンデークラブ</v>
      </c>
      <c r="T28" s="596" t="s">
        <v>436</v>
      </c>
      <c r="U28" s="596">
        <v>20</v>
      </c>
      <c r="V28" s="596" t="s">
        <v>442</v>
      </c>
    </row>
    <row r="29" spans="1:22" ht="26.25" customHeight="1" thickTop="1">
      <c r="A29" s="596"/>
      <c r="B29" s="596"/>
      <c r="C29" s="415" t="str">
        <f>VLOOKUP(B28,一般ミックス・マスターズミックス!$C$2:$H$41,5,0)</f>
        <v>高武　智子</v>
      </c>
      <c r="D29" s="596"/>
      <c r="E29" s="415" t="str">
        <f>VLOOKUP(B28,一般ミックス・マスターズミックス!$C$2:$H$41,6,0)</f>
        <v>福間クラブ</v>
      </c>
      <c r="F29" s="596"/>
      <c r="I29" s="863"/>
      <c r="J29" s="862"/>
      <c r="K29" s="907"/>
      <c r="M29" s="427"/>
      <c r="N29" s="430"/>
      <c r="Q29" s="415" t="str">
        <f>VLOOKUP(U28,一般ミックス・マスターズミックス!$C$2:$H$41,5,0)</f>
        <v>錦戸　世奈</v>
      </c>
      <c r="R29" s="596"/>
      <c r="S29" s="415" t="str">
        <f>VLOOKUP(U28,一般ミックス・マスターズミックス!$C$2:$H$41,6,0)</f>
        <v>男塾</v>
      </c>
      <c r="T29" s="596"/>
      <c r="U29" s="596"/>
      <c r="V29" s="596"/>
    </row>
    <row r="30" spans="1:22" ht="26.25" customHeight="1" thickBot="1">
      <c r="I30" s="863"/>
      <c r="J30" s="867"/>
      <c r="K30" s="908"/>
      <c r="L30" s="429"/>
      <c r="M30" s="428"/>
      <c r="N30" s="430">
        <v>1</v>
      </c>
    </row>
    <row r="31" spans="1:22" ht="26.25" customHeight="1" thickTop="1" thickBot="1">
      <c r="A31" s="596" t="s">
        <v>356</v>
      </c>
      <c r="B31" s="596">
        <v>13</v>
      </c>
      <c r="C31" s="415" t="str">
        <f>VLOOKUP(B31,一般ミックス・マスターズミックス!$C$2:$H$41,3,0)</f>
        <v>森　遥可</v>
      </c>
      <c r="D31" s="596" t="s">
        <v>435</v>
      </c>
      <c r="E31" s="415" t="str">
        <f>VLOOKUP(B31,一般ミックス・マスターズミックス!$C$2:$H$41,4,0)</f>
        <v>九州ソフト</v>
      </c>
      <c r="F31" s="596" t="s">
        <v>436</v>
      </c>
      <c r="G31" s="864"/>
      <c r="H31" s="869">
        <v>1</v>
      </c>
      <c r="I31" s="427"/>
      <c r="N31" s="862"/>
      <c r="Q31" s="415" t="str">
        <f>VLOOKUP(U31,一般ミックス・マスターズミックス!$C$2:$H$41,3,0)</f>
        <v>山口　耕佑</v>
      </c>
      <c r="R31" s="596" t="s">
        <v>435</v>
      </c>
      <c r="S31" s="415" t="str">
        <f>VLOOKUP(U31,一般ミックス・マスターズミックス!$C$2:$H$41,4,0)</f>
        <v>青葉クラブ</v>
      </c>
      <c r="T31" s="596" t="s">
        <v>436</v>
      </c>
      <c r="U31" s="596">
        <v>25</v>
      </c>
      <c r="V31" s="596" t="s">
        <v>443</v>
      </c>
    </row>
    <row r="32" spans="1:22" ht="26.25" customHeight="1" thickTop="1">
      <c r="A32" s="596"/>
      <c r="B32" s="596"/>
      <c r="C32" s="415" t="str">
        <f>VLOOKUP(B31,一般ミックス・マスターズミックス!$C$2:$H$41,5,0)</f>
        <v>田中　己博</v>
      </c>
      <c r="D32" s="596"/>
      <c r="E32" s="415" t="str">
        <f>VLOOKUP(B31,一般ミックス・マスターズミックス!$C$2:$H$41,6,0)</f>
        <v>九州ソフト</v>
      </c>
      <c r="F32" s="596"/>
      <c r="G32" s="427"/>
      <c r="I32" s="427"/>
      <c r="N32" s="862"/>
      <c r="P32" s="861"/>
      <c r="Q32" s="415" t="str">
        <f>VLOOKUP(U31,一般ミックス・マスターズミックス!$C$2:$H$41,5,0)</f>
        <v>中山　くるみ</v>
      </c>
      <c r="R32" s="596"/>
      <c r="S32" s="415" t="str">
        <f>VLOOKUP(U31,一般ミックス・マスターズミックス!$C$2:$H$41,6,0)</f>
        <v>青葉クラブ</v>
      </c>
      <c r="T32" s="596"/>
      <c r="U32" s="596"/>
      <c r="V32" s="596"/>
    </row>
    <row r="33" spans="1:22" ht="26.25" customHeight="1" thickBot="1">
      <c r="G33" s="427"/>
      <c r="H33" s="864"/>
      <c r="I33" s="427"/>
      <c r="N33" s="862"/>
      <c r="O33" s="864"/>
      <c r="P33" s="862"/>
    </row>
    <row r="34" spans="1:22" ht="26.25" customHeight="1" thickTop="1" thickBot="1">
      <c r="A34" s="596" t="s">
        <v>228</v>
      </c>
      <c r="B34" s="596">
        <v>5</v>
      </c>
      <c r="C34" s="415" t="str">
        <f>VLOOKUP(B34,一般ミックス・マスターズミックス!$C$2:$H$41,3,0)</f>
        <v>竹岡　慶</v>
      </c>
      <c r="D34" s="596" t="s">
        <v>435</v>
      </c>
      <c r="E34" s="415" t="str">
        <f>VLOOKUP(B34,一般ミックス・マスターズミックス!$C$2:$H$41,4,0)</f>
        <v>福岡市役所</v>
      </c>
      <c r="F34" s="596" t="s">
        <v>436</v>
      </c>
      <c r="G34" s="864"/>
      <c r="H34" s="861"/>
      <c r="I34" s="883"/>
      <c r="N34" s="862"/>
      <c r="O34" s="861"/>
      <c r="P34" s="865"/>
      <c r="Q34" s="415" t="str">
        <f>VLOOKUP(U34,一般ミックス・マスターズミックス!$C$2:$H$41,3,0)</f>
        <v>斎藤　篤稀</v>
      </c>
      <c r="R34" s="596" t="s">
        <v>435</v>
      </c>
      <c r="S34" s="415" t="str">
        <f>VLOOKUP(U34,一般ミックス・マスターズミックス!$C$2:$H$41,4,0)</f>
        <v>戸畑クラブ</v>
      </c>
      <c r="T34" s="596" t="s">
        <v>436</v>
      </c>
      <c r="U34" s="596">
        <v>11</v>
      </c>
      <c r="V34" s="596" t="s">
        <v>445</v>
      </c>
    </row>
    <row r="35" spans="1:22" ht="26.25" customHeight="1" thickTop="1" thickBot="1">
      <c r="A35" s="596"/>
      <c r="B35" s="596"/>
      <c r="C35" s="415" t="str">
        <f>VLOOKUP(B34,一般ミックス・マスターズミックス!$C$2:$H$41,5,0)</f>
        <v>日下部　莉野</v>
      </c>
      <c r="D35" s="596"/>
      <c r="E35" s="415" t="str">
        <f>VLOOKUP(B34,一般ミックス・マスターズミックス!$C$2:$H$41,6,0)</f>
        <v>九州ソフト</v>
      </c>
      <c r="F35" s="596"/>
      <c r="H35" s="863"/>
      <c r="I35" s="878"/>
      <c r="N35" s="867"/>
      <c r="O35" s="881">
        <v>2</v>
      </c>
      <c r="Q35" s="415" t="str">
        <f>VLOOKUP(U34,一般ミックス・マスターズミックス!$C$2:$H$41,5,0)</f>
        <v>田中　希</v>
      </c>
      <c r="R35" s="596"/>
      <c r="S35" s="415" t="str">
        <f>VLOOKUP(U34,一般ミックス・マスターズミックス!$C$2:$H$41,6,0)</f>
        <v>青葉クラブ</v>
      </c>
      <c r="T35" s="596"/>
      <c r="U35" s="596"/>
      <c r="V35" s="596"/>
    </row>
    <row r="36" spans="1:22" ht="26.25" customHeight="1" thickTop="1">
      <c r="H36" s="427"/>
      <c r="J36" s="879">
        <v>1</v>
      </c>
      <c r="O36" s="430"/>
    </row>
    <row r="37" spans="1:22" ht="26.25" customHeight="1" thickBot="1">
      <c r="A37" s="596" t="s">
        <v>357</v>
      </c>
      <c r="B37" s="596">
        <v>16</v>
      </c>
      <c r="C37" s="415" t="str">
        <f>VLOOKUP(B37,一般ミックス・マスターズミックス!$C$2:$H$41,3,0)</f>
        <v>弥永　心</v>
      </c>
      <c r="D37" s="596" t="s">
        <v>435</v>
      </c>
      <c r="E37" s="415" t="str">
        <f>VLOOKUP(B37,一般ミックス・マスターズミックス!$C$2:$H$41,4,0)</f>
        <v>ITOshine</v>
      </c>
      <c r="F37" s="596" t="s">
        <v>436</v>
      </c>
      <c r="G37" s="864"/>
      <c r="H37" s="866"/>
      <c r="O37" s="865"/>
      <c r="P37" s="864"/>
      <c r="Q37" s="415" t="str">
        <f>VLOOKUP(U37,一般ミックス・マスターズミックス!$C$2:$H$41,3,0)</f>
        <v>弥永　智也</v>
      </c>
      <c r="R37" s="596" t="s">
        <v>435</v>
      </c>
      <c r="S37" s="415" t="str">
        <f>VLOOKUP(U37,一般ミックス・マスターズミックス!$C$2:$H$41,4,0)</f>
        <v>ITOshine</v>
      </c>
      <c r="T37" s="596" t="s">
        <v>436</v>
      </c>
      <c r="U37" s="596">
        <v>31</v>
      </c>
      <c r="V37" s="596" t="s">
        <v>644</v>
      </c>
    </row>
    <row r="38" spans="1:22" ht="26.25" customHeight="1" thickTop="1">
      <c r="A38" s="596"/>
      <c r="B38" s="596"/>
      <c r="C38" s="415" t="str">
        <f>VLOOKUP(B37,一般ミックス・マスターズミックス!$C$2:$H$41,5,0)</f>
        <v>山口　茂</v>
      </c>
      <c r="D38" s="596"/>
      <c r="E38" s="415" t="str">
        <f>VLOOKUP(B37,一般ミックス・マスターズミックス!$C$2:$H$41,6,0)</f>
        <v>M/BASE</v>
      </c>
      <c r="F38" s="596"/>
      <c r="I38" s="879">
        <v>0</v>
      </c>
      <c r="N38" s="880">
        <v>0</v>
      </c>
      <c r="Q38" s="415" t="str">
        <f>VLOOKUP(U37,一般ミックス・マスターズミックス!$C$2:$H$41,5,0)</f>
        <v>弥永　来良</v>
      </c>
      <c r="R38" s="596"/>
      <c r="S38" s="415" t="str">
        <f>VLOOKUP(U37,一般ミックス・マスターズミックス!$C$2:$H$41,6,0)</f>
        <v>ITOshine</v>
      </c>
      <c r="T38" s="596"/>
      <c r="U38" s="596"/>
      <c r="V38" s="596"/>
    </row>
    <row r="39" spans="1:22" ht="26.25" customHeight="1"/>
    <row r="40" spans="1:22" ht="26.25" customHeight="1"/>
    <row r="41" spans="1:22" ht="26.25" customHeight="1"/>
    <row r="42" spans="1:22" ht="26.25" customHeight="1"/>
    <row r="43" spans="1:22" ht="26.25" customHeight="1"/>
    <row r="44" spans="1:22" ht="26.25" customHeight="1"/>
    <row r="45" spans="1:22" ht="26.25" customHeight="1"/>
    <row r="46" spans="1:22" ht="26.25" customHeight="1"/>
    <row r="47" spans="1:22" ht="26.25" customHeight="1"/>
    <row r="48" spans="1:22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</sheetData>
  <mergeCells count="100">
    <mergeCell ref="G20:G21"/>
    <mergeCell ref="H20:K20"/>
    <mergeCell ref="L20:P20"/>
    <mergeCell ref="H21:K21"/>
    <mergeCell ref="L21:P21"/>
    <mergeCell ref="H2:K2"/>
    <mergeCell ref="L2:P2"/>
    <mergeCell ref="H3:K3"/>
    <mergeCell ref="L3:P3"/>
    <mergeCell ref="G2:G3"/>
    <mergeCell ref="U34:U35"/>
    <mergeCell ref="V34:V35"/>
    <mergeCell ref="U37:U38"/>
    <mergeCell ref="V37:V38"/>
    <mergeCell ref="A1:V1"/>
    <mergeCell ref="A19:V19"/>
    <mergeCell ref="A37:A38"/>
    <mergeCell ref="B37:B38"/>
    <mergeCell ref="D37:D38"/>
    <mergeCell ref="F37:F38"/>
    <mergeCell ref="R37:R38"/>
    <mergeCell ref="T37:T38"/>
    <mergeCell ref="U22:U23"/>
    <mergeCell ref="V22:V23"/>
    <mergeCell ref="U25:U26"/>
    <mergeCell ref="V25:V26"/>
    <mergeCell ref="U28:U29"/>
    <mergeCell ref="V28:V29"/>
    <mergeCell ref="U31:U32"/>
    <mergeCell ref="V31:V32"/>
    <mergeCell ref="A34:A35"/>
    <mergeCell ref="B34:B35"/>
    <mergeCell ref="D34:D35"/>
    <mergeCell ref="F34:F35"/>
    <mergeCell ref="R34:R35"/>
    <mergeCell ref="T34:T35"/>
    <mergeCell ref="A31:A32"/>
    <mergeCell ref="B31:B32"/>
    <mergeCell ref="D31:D32"/>
    <mergeCell ref="F31:F32"/>
    <mergeCell ref="R31:R32"/>
    <mergeCell ref="T31:T32"/>
    <mergeCell ref="A28:A29"/>
    <mergeCell ref="B28:B29"/>
    <mergeCell ref="D28:D29"/>
    <mergeCell ref="F28:F29"/>
    <mergeCell ref="R28:R29"/>
    <mergeCell ref="T28:T29"/>
    <mergeCell ref="T16:T17"/>
    <mergeCell ref="T25:T26"/>
    <mergeCell ref="A22:A23"/>
    <mergeCell ref="B22:B23"/>
    <mergeCell ref="D22:D23"/>
    <mergeCell ref="F22:F23"/>
    <mergeCell ref="R22:R23"/>
    <mergeCell ref="T22:T23"/>
    <mergeCell ref="A25:A26"/>
    <mergeCell ref="B25:B26"/>
    <mergeCell ref="D25:D26"/>
    <mergeCell ref="F25:F26"/>
    <mergeCell ref="R25:R26"/>
    <mergeCell ref="A16:A17"/>
    <mergeCell ref="B16:B17"/>
    <mergeCell ref="V13:V14"/>
    <mergeCell ref="U16:U17"/>
    <mergeCell ref="V16:V17"/>
    <mergeCell ref="R4:R5"/>
    <mergeCell ref="T4:T5"/>
    <mergeCell ref="R7:R8"/>
    <mergeCell ref="T7:T8"/>
    <mergeCell ref="R10:R11"/>
    <mergeCell ref="T10:T11"/>
    <mergeCell ref="V4:V5"/>
    <mergeCell ref="V7:V8"/>
    <mergeCell ref="V10:V11"/>
    <mergeCell ref="R13:R14"/>
    <mergeCell ref="T13:T14"/>
    <mergeCell ref="R16:R17"/>
    <mergeCell ref="D16:D17"/>
    <mergeCell ref="F16:F17"/>
    <mergeCell ref="U4:U5"/>
    <mergeCell ref="U7:U8"/>
    <mergeCell ref="U10:U11"/>
    <mergeCell ref="U13:U14"/>
    <mergeCell ref="A10:A11"/>
    <mergeCell ref="B10:B11"/>
    <mergeCell ref="D10:D11"/>
    <mergeCell ref="F10:F11"/>
    <mergeCell ref="A13:A14"/>
    <mergeCell ref="B13:B14"/>
    <mergeCell ref="D13:D14"/>
    <mergeCell ref="F13:F14"/>
    <mergeCell ref="A4:A5"/>
    <mergeCell ref="B4:B5"/>
    <mergeCell ref="D4:D5"/>
    <mergeCell ref="F4:F5"/>
    <mergeCell ref="A7:A8"/>
    <mergeCell ref="B7:B8"/>
    <mergeCell ref="D7:D8"/>
    <mergeCell ref="F7:F8"/>
  </mergeCells>
  <phoneticPr fontId="2"/>
  <conditionalFormatting sqref="G4:P18">
    <cfRule type="cellIs" dxfId="1" priority="2" operator="equal">
      <formula>"④"</formula>
    </cfRule>
  </conditionalFormatting>
  <conditionalFormatting sqref="G22:P39">
    <cfRule type="cellIs" dxfId="0" priority="1" operator="equal">
      <formula>"④"</formula>
    </cfRule>
  </conditionalFormatting>
  <dataValidations count="1">
    <dataValidation type="list" allowBlank="1" showInputMessage="1" showErrorMessage="1" sqref="G4:P18 G22:P39" xr:uid="{00000000-0002-0000-0700-000000000000}">
      <formula1>"④,3,2,1,0,R"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I16"/>
  <sheetViews>
    <sheetView workbookViewId="0">
      <selection activeCell="D29" sqref="D29"/>
    </sheetView>
  </sheetViews>
  <sheetFormatPr defaultRowHeight="13.2"/>
  <cols>
    <col min="1" max="1" width="4.33203125" customWidth="1"/>
    <col min="2" max="2" width="13.88671875" bestFit="1" customWidth="1"/>
    <col min="3" max="3" width="18.33203125" bestFit="1" customWidth="1"/>
    <col min="4" max="6" width="12.44140625" customWidth="1"/>
    <col min="7" max="7" width="15.109375" bestFit="1" customWidth="1"/>
    <col min="8" max="9" width="16.109375" bestFit="1" customWidth="1"/>
  </cols>
  <sheetData>
    <row r="1" spans="1:9" ht="21.75" customHeight="1" thickBot="1">
      <c r="A1" s="596" t="s">
        <v>359</v>
      </c>
      <c r="B1" s="596"/>
      <c r="C1" s="596"/>
      <c r="D1" s="596"/>
      <c r="E1" s="596"/>
      <c r="F1" s="596"/>
      <c r="G1" s="596"/>
      <c r="H1" s="596"/>
      <c r="I1" s="596"/>
    </row>
    <row r="2" spans="1:9" ht="24" customHeight="1">
      <c r="A2" s="431"/>
      <c r="B2" s="411" t="s">
        <v>565</v>
      </c>
      <c r="C2" s="411" t="s">
        <v>566</v>
      </c>
      <c r="D2" s="411" t="s">
        <v>567</v>
      </c>
      <c r="E2" s="411" t="s">
        <v>568</v>
      </c>
      <c r="F2" s="411" t="s">
        <v>569</v>
      </c>
      <c r="G2" s="411" t="s">
        <v>570</v>
      </c>
      <c r="H2" s="411" t="s">
        <v>571</v>
      </c>
      <c r="I2" s="412" t="s">
        <v>472</v>
      </c>
    </row>
    <row r="3" spans="1:9" ht="24" customHeight="1">
      <c r="A3" s="598" t="s">
        <v>572</v>
      </c>
      <c r="B3" s="599"/>
      <c r="C3" s="599"/>
      <c r="D3" s="599"/>
      <c r="E3" s="599"/>
      <c r="F3" s="599"/>
      <c r="G3" s="599"/>
      <c r="H3" s="599"/>
      <c r="I3" s="600"/>
    </row>
    <row r="4" spans="1:9" ht="24" customHeight="1">
      <c r="A4" s="435">
        <v>1</v>
      </c>
      <c r="B4" s="453" t="s">
        <v>573</v>
      </c>
      <c r="C4" s="413" t="s">
        <v>242</v>
      </c>
      <c r="D4" s="413" t="s">
        <v>201</v>
      </c>
      <c r="E4" s="434" t="s">
        <v>449</v>
      </c>
      <c r="F4" s="434" t="s">
        <v>579</v>
      </c>
      <c r="G4" s="434" t="s">
        <v>459</v>
      </c>
      <c r="H4" s="434" t="s">
        <v>582</v>
      </c>
      <c r="I4" s="436"/>
    </row>
    <row r="5" spans="1:9" ht="24" customHeight="1">
      <c r="A5" s="435">
        <v>2</v>
      </c>
      <c r="B5" s="453" t="s">
        <v>574</v>
      </c>
      <c r="C5" s="413" t="s">
        <v>208</v>
      </c>
      <c r="D5" s="413" t="s">
        <v>455</v>
      </c>
      <c r="E5" s="434" t="s">
        <v>450</v>
      </c>
      <c r="F5" s="434" t="s">
        <v>460</v>
      </c>
      <c r="G5" s="434" t="s">
        <v>464</v>
      </c>
      <c r="H5" s="434" t="s">
        <v>465</v>
      </c>
      <c r="I5" s="436"/>
    </row>
    <row r="6" spans="1:9" ht="24" customHeight="1">
      <c r="A6" s="435">
        <v>3</v>
      </c>
      <c r="B6" s="453" t="s">
        <v>575</v>
      </c>
      <c r="C6" s="413" t="s">
        <v>207</v>
      </c>
      <c r="D6" s="413" t="s">
        <v>205</v>
      </c>
      <c r="E6" s="434" t="s">
        <v>451</v>
      </c>
      <c r="F6" s="434" t="s">
        <v>580</v>
      </c>
      <c r="G6" s="434" t="s">
        <v>461</v>
      </c>
      <c r="H6" s="434" t="s">
        <v>470</v>
      </c>
      <c r="I6" s="436"/>
    </row>
    <row r="7" spans="1:9" ht="24" customHeight="1">
      <c r="A7" s="435">
        <v>4</v>
      </c>
      <c r="B7" s="453" t="s">
        <v>576</v>
      </c>
      <c r="C7" s="413" t="s">
        <v>447</v>
      </c>
      <c r="D7" s="413" t="s">
        <v>457</v>
      </c>
      <c r="E7" s="434" t="s">
        <v>452</v>
      </c>
      <c r="F7" s="434" t="s">
        <v>462</v>
      </c>
      <c r="G7" s="434" t="s">
        <v>466</v>
      </c>
      <c r="H7" s="434" t="s">
        <v>467</v>
      </c>
      <c r="I7" s="436"/>
    </row>
    <row r="8" spans="1:9" ht="24" customHeight="1">
      <c r="A8" s="435">
        <v>5</v>
      </c>
      <c r="B8" s="453" t="s">
        <v>577</v>
      </c>
      <c r="C8" s="413" t="s">
        <v>234</v>
      </c>
      <c r="D8" s="413" t="s">
        <v>203</v>
      </c>
      <c r="E8" s="434" t="s">
        <v>453</v>
      </c>
      <c r="F8" s="434" t="s">
        <v>458</v>
      </c>
      <c r="G8" s="434" t="s">
        <v>463</v>
      </c>
      <c r="H8" s="434" t="s">
        <v>583</v>
      </c>
      <c r="I8" s="436"/>
    </row>
    <row r="9" spans="1:9" ht="24" customHeight="1">
      <c r="A9" s="435">
        <v>6</v>
      </c>
      <c r="B9" s="453" t="s">
        <v>578</v>
      </c>
      <c r="C9" s="413" t="s">
        <v>448</v>
      </c>
      <c r="D9" s="413" t="s">
        <v>456</v>
      </c>
      <c r="E9" s="434" t="s">
        <v>454</v>
      </c>
      <c r="F9" s="434" t="s">
        <v>581</v>
      </c>
      <c r="G9" s="434" t="s">
        <v>468</v>
      </c>
      <c r="H9" s="434" t="s">
        <v>469</v>
      </c>
      <c r="I9" s="436"/>
    </row>
    <row r="10" spans="1:9" ht="23.4" customHeight="1">
      <c r="A10" s="435"/>
      <c r="B10" s="601" t="s">
        <v>592</v>
      </c>
      <c r="C10" s="602"/>
      <c r="D10" s="603" t="s">
        <v>350</v>
      </c>
      <c r="E10" s="604"/>
      <c r="F10" s="603" t="s">
        <v>437</v>
      </c>
      <c r="G10" s="605"/>
      <c r="H10" s="605"/>
      <c r="I10" s="606"/>
    </row>
    <row r="11" spans="1:9" ht="24" customHeight="1">
      <c r="A11" s="435">
        <v>7</v>
      </c>
      <c r="B11" s="413" t="s">
        <v>598</v>
      </c>
      <c r="C11" s="413" t="s">
        <v>599</v>
      </c>
      <c r="D11" s="434" t="s">
        <v>600</v>
      </c>
      <c r="E11" s="434" t="s">
        <v>601</v>
      </c>
      <c r="F11" s="434" t="s">
        <v>602</v>
      </c>
      <c r="G11" s="434" t="s">
        <v>603</v>
      </c>
      <c r="H11" s="413" t="s">
        <v>606</v>
      </c>
      <c r="I11" s="436" t="s">
        <v>604</v>
      </c>
    </row>
    <row r="12" spans="1:9" ht="24" customHeight="1">
      <c r="A12" s="435">
        <v>8</v>
      </c>
      <c r="B12" s="413" t="s">
        <v>584</v>
      </c>
      <c r="C12" s="413" t="s">
        <v>586</v>
      </c>
      <c r="D12" s="434" t="s">
        <v>589</v>
      </c>
      <c r="E12" s="434" t="s">
        <v>593</v>
      </c>
      <c r="F12" s="434" t="s">
        <v>595</v>
      </c>
      <c r="G12" s="434" t="s">
        <v>596</v>
      </c>
      <c r="H12" s="413" t="s">
        <v>607</v>
      </c>
      <c r="I12" s="436" t="s">
        <v>597</v>
      </c>
    </row>
    <row r="13" spans="1:9" ht="24" customHeight="1">
      <c r="A13" s="435">
        <v>9</v>
      </c>
      <c r="B13" s="413" t="s">
        <v>471</v>
      </c>
      <c r="C13" s="413" t="s">
        <v>587</v>
      </c>
      <c r="D13" s="434" t="s">
        <v>590</v>
      </c>
      <c r="E13" s="434" t="s">
        <v>594</v>
      </c>
      <c r="F13" s="434" t="s">
        <v>591</v>
      </c>
      <c r="G13" s="434" t="s">
        <v>591</v>
      </c>
      <c r="H13" s="413"/>
      <c r="I13" s="436"/>
    </row>
    <row r="14" spans="1:9" ht="24" customHeight="1">
      <c r="A14" s="432">
        <v>10</v>
      </c>
      <c r="B14" s="413" t="s">
        <v>585</v>
      </c>
      <c r="C14" s="413" t="s">
        <v>588</v>
      </c>
      <c r="D14" s="434" t="s">
        <v>591</v>
      </c>
      <c r="E14" s="434" t="s">
        <v>591</v>
      </c>
      <c r="F14" s="434"/>
      <c r="G14" s="434" t="s">
        <v>215</v>
      </c>
      <c r="H14" s="413"/>
      <c r="I14" s="436"/>
    </row>
    <row r="15" spans="1:9" ht="33.75" customHeight="1">
      <c r="A15" s="432">
        <v>11</v>
      </c>
      <c r="B15" s="413"/>
      <c r="C15" s="413" t="s">
        <v>215</v>
      </c>
      <c r="D15" s="434"/>
      <c r="E15" s="434" t="s">
        <v>215</v>
      </c>
      <c r="F15" s="434"/>
      <c r="G15" s="434"/>
      <c r="H15" s="413"/>
      <c r="I15" s="436"/>
    </row>
    <row r="16" spans="1:9" ht="24" customHeight="1" thickBot="1">
      <c r="A16" s="454">
        <v>12</v>
      </c>
      <c r="B16" s="414"/>
      <c r="C16" s="437"/>
      <c r="D16" s="433"/>
      <c r="E16" s="437"/>
      <c r="F16" s="433"/>
      <c r="G16" s="437"/>
      <c r="H16" s="437"/>
      <c r="I16" s="392"/>
    </row>
  </sheetData>
  <mergeCells count="5">
    <mergeCell ref="A3:I3"/>
    <mergeCell ref="A1:I1"/>
    <mergeCell ref="B10:C10"/>
    <mergeCell ref="D10:E10"/>
    <mergeCell ref="F10:I10"/>
  </mergeCells>
  <phoneticPr fontId="2"/>
  <printOptions horizontalCentered="1"/>
  <pageMargins left="0.70866141732283472" right="0.70866141732283472" top="0.43307086614173229" bottom="0.15748031496062992" header="0.31496062992125984" footer="0.31496062992125984"/>
  <pageSetup paperSize="9" scale="10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6</vt:i4>
      </vt:variant>
    </vt:vector>
  </HeadingPairs>
  <TitlesOfParts>
    <vt:vector size="27" baseType="lpstr">
      <vt:lpstr>ねんりん表紙</vt:lpstr>
      <vt:lpstr>ねんりん申込</vt:lpstr>
      <vt:lpstr>ねんりん組合せ</vt:lpstr>
      <vt:lpstr>県ミックス・マスターズミックス申込</vt:lpstr>
      <vt:lpstr>ミックス表紙 </vt:lpstr>
      <vt:lpstr>一般ミックス・マスターズミックス</vt:lpstr>
      <vt:lpstr>一般ミックス・マスターズミックス (採点票)</vt:lpstr>
      <vt:lpstr>２位、３・４位トーナメント</vt:lpstr>
      <vt:lpstr>進行表 </vt:lpstr>
      <vt:lpstr>ねんりん表紙 </vt:lpstr>
      <vt:lpstr>202５ねんりん申込</vt:lpstr>
      <vt:lpstr>各賞(案) (2023)</vt:lpstr>
      <vt:lpstr>各賞 (2023)</vt:lpstr>
      <vt:lpstr>マスターズ予選（通常）</vt:lpstr>
      <vt:lpstr>マスターズ予選（雨天） </vt:lpstr>
      <vt:lpstr>マスターズ予選 (3)</vt:lpstr>
      <vt:lpstr>マスターズ予選 (2)</vt:lpstr>
      <vt:lpstr>一般ミックス（リーグ戦）</vt:lpstr>
      <vt:lpstr>トーナメント </vt:lpstr>
      <vt:lpstr>進行表1</vt:lpstr>
      <vt:lpstr>各賞(案）</vt:lpstr>
      <vt:lpstr>'202５ねんりん申込'!Print_Area</vt:lpstr>
      <vt:lpstr>ねんりん申込!Print_Area</vt:lpstr>
      <vt:lpstr>'一般ミックス（リーグ戦）'!Print_Area</vt:lpstr>
      <vt:lpstr>'各賞 (2023)'!Print_Area</vt:lpstr>
      <vt:lpstr>'各賞(案）'!Print_Area</vt:lpstr>
      <vt:lpstr>県ミックス・マスターズミックス申込!Print_Area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競技 福岡県連</cp:lastModifiedBy>
  <cp:lastPrinted>2025-06-01T03:10:03Z</cp:lastPrinted>
  <dcterms:created xsi:type="dcterms:W3CDTF">2010-04-27T06:55:17Z</dcterms:created>
  <dcterms:modified xsi:type="dcterms:W3CDTF">2025-06-01T07:06:48Z</dcterms:modified>
</cp:coreProperties>
</file>